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2022.2.17" sheetId="1" r:id="rId1"/>
  </sheets>
  <definedNames>
    <definedName name="_xlnm.Print_Area" localSheetId="0">'2022.2.17'!$A$1:$H$8</definedName>
    <definedName name="_xlnm._FilterDatabase" localSheetId="0" hidden="1">'2022.2.17'!$A$3:$H$9</definedName>
  </definedNames>
  <calcPr fullCalcOnLoad="1"/>
</workbook>
</file>

<file path=xl/sharedStrings.xml><?xml version="1.0" encoding="utf-8"?>
<sst xmlns="http://schemas.openxmlformats.org/spreadsheetml/2006/main" count="19" uniqueCount="19">
  <si>
    <t>广清高速狮岭镇螺塘互通立交征地补偿及建安费用估算表</t>
  </si>
  <si>
    <t>日期：2022/05/05</t>
  </si>
  <si>
    <t>序号</t>
  </si>
  <si>
    <t>类别</t>
  </si>
  <si>
    <t>面积（亩）</t>
  </si>
  <si>
    <t>土地补偿费              （13万元/亩）    （2万/平方米）</t>
  </si>
  <si>
    <t>工作经费                 （2万元/亩）</t>
  </si>
  <si>
    <t>征地奖励                   （1.3万元/亩）</t>
  </si>
  <si>
    <t>合计（元）</t>
  </si>
  <si>
    <t>备注</t>
  </si>
  <si>
    <t>集体土地</t>
  </si>
  <si>
    <t>国有土地</t>
  </si>
  <si>
    <t>/</t>
  </si>
  <si>
    <t>土地性质为商服用地，按评估价1.58万/平方米计算</t>
  </si>
  <si>
    <t>地上物补偿</t>
  </si>
  <si>
    <t>包括房屋、厂房、青苗补偿</t>
  </si>
  <si>
    <t>建安费</t>
  </si>
  <si>
    <t>螺塘互通立交建设费用</t>
  </si>
  <si>
    <t>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</si>
</sst>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5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2"/>
      <color indexed="20"/>
      <name val="宋体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仿宋"/>
      <family val="3"/>
    </font>
    <font>
      <sz val="12"/>
      <color rgb="FF7030A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50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7" fontId="5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7" fontId="52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5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178" fontId="54" fillId="33" borderId="10" xfId="0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5" fillId="25" borderId="0" xfId="0" applyFont="1" applyFill="1" applyAlignment="1">
      <alignment horizontal="center" vertical="center"/>
    </xf>
    <xf numFmtId="0" fontId="55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BreakPreview" zoomScale="85" zoomScaleNormal="85" zoomScaleSheetLayoutView="85" workbookViewId="0" topLeftCell="A1">
      <selection activeCell="G8" sqref="G8"/>
    </sheetView>
  </sheetViews>
  <sheetFormatPr defaultColWidth="9.00390625" defaultRowHeight="14.25"/>
  <cols>
    <col min="1" max="1" width="9.50390625" style="0" customWidth="1"/>
    <col min="2" max="2" width="16.00390625" style="0" customWidth="1"/>
    <col min="3" max="3" width="17.625" style="0" customWidth="1"/>
    <col min="4" max="4" width="23.625" style="3" customWidth="1"/>
    <col min="5" max="5" width="21.125" style="4" customWidth="1"/>
    <col min="6" max="6" width="23.625" style="4" customWidth="1"/>
    <col min="7" max="7" width="23.75390625" style="5" customWidth="1"/>
    <col min="8" max="8" width="25.75390625" style="6" customWidth="1"/>
    <col min="9" max="10" width="17.125" style="6" customWidth="1"/>
  </cols>
  <sheetData>
    <row r="1" spans="1:8" ht="60" customHeight="1">
      <c r="A1" s="7" t="s">
        <v>0</v>
      </c>
      <c r="B1" s="7"/>
      <c r="C1" s="7"/>
      <c r="D1" s="8"/>
      <c r="E1" s="9"/>
      <c r="F1" s="9"/>
      <c r="G1" s="8"/>
      <c r="H1" s="7"/>
    </row>
    <row r="2" spans="1:8" ht="34.5" customHeight="1">
      <c r="A2" s="10" t="s">
        <v>1</v>
      </c>
      <c r="B2" s="10"/>
      <c r="C2" s="10"/>
      <c r="D2" s="11"/>
      <c r="E2" s="12"/>
      <c r="F2" s="12"/>
      <c r="G2" s="13"/>
      <c r="H2" s="14"/>
    </row>
    <row r="3" spans="1:10" s="1" customFormat="1" ht="57.75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7" t="s">
        <v>8</v>
      </c>
      <c r="H3" s="15" t="s">
        <v>9</v>
      </c>
      <c r="I3" s="39"/>
      <c r="J3" s="39"/>
    </row>
    <row r="4" spans="1:10" s="2" customFormat="1" ht="57.75" customHeight="1">
      <c r="A4" s="18">
        <v>1</v>
      </c>
      <c r="B4" s="19" t="s">
        <v>10</v>
      </c>
      <c r="C4" s="20">
        <v>12</v>
      </c>
      <c r="D4" s="21">
        <f>C4*130000</f>
        <v>1560000</v>
      </c>
      <c r="E4" s="22">
        <f>C4*20000</f>
        <v>240000</v>
      </c>
      <c r="F4" s="22">
        <f>C4*13000</f>
        <v>156000</v>
      </c>
      <c r="G4" s="23">
        <f>D4+E4+F4</f>
        <v>1956000</v>
      </c>
      <c r="H4" s="19"/>
      <c r="I4" s="40"/>
      <c r="J4" s="41"/>
    </row>
    <row r="5" spans="1:10" s="2" customFormat="1" ht="57.75" customHeight="1">
      <c r="A5" s="24">
        <v>2</v>
      </c>
      <c r="B5" s="25" t="s">
        <v>11</v>
      </c>
      <c r="C5" s="20">
        <v>19.66</v>
      </c>
      <c r="D5" s="21">
        <f>C5/0.0015*15800</f>
        <v>207085333.3333333</v>
      </c>
      <c r="E5" s="22">
        <f>C5*20000</f>
        <v>393200</v>
      </c>
      <c r="F5" s="22" t="s">
        <v>12</v>
      </c>
      <c r="G5" s="23">
        <f>D5+E5</f>
        <v>207478533.3333333</v>
      </c>
      <c r="H5" s="26" t="s">
        <v>13</v>
      </c>
      <c r="I5" s="42"/>
      <c r="J5" s="42"/>
    </row>
    <row r="6" spans="1:8" ht="57.75" customHeight="1">
      <c r="A6" s="27">
        <v>3</v>
      </c>
      <c r="B6" s="27" t="s">
        <v>14</v>
      </c>
      <c r="C6" s="28"/>
      <c r="D6" s="29"/>
      <c r="E6" s="29"/>
      <c r="F6" s="30"/>
      <c r="G6" s="31">
        <v>42468837.2</v>
      </c>
      <c r="H6" s="32" t="s">
        <v>15</v>
      </c>
    </row>
    <row r="7" spans="1:8" ht="57.75" customHeight="1">
      <c r="A7" s="33">
        <v>4</v>
      </c>
      <c r="B7" s="33" t="s">
        <v>16</v>
      </c>
      <c r="C7" s="34"/>
      <c r="D7" s="34"/>
      <c r="E7" s="34"/>
      <c r="F7" s="34"/>
      <c r="G7" s="31">
        <v>130000000</v>
      </c>
      <c r="H7" s="32" t="s">
        <v>17</v>
      </c>
    </row>
    <row r="8" spans="1:8" ht="57.75" customHeight="1">
      <c r="A8" s="35" t="s">
        <v>18</v>
      </c>
      <c r="B8" s="36"/>
      <c r="C8" s="37"/>
      <c r="D8" s="37"/>
      <c r="E8" s="37"/>
      <c r="F8" s="37"/>
      <c r="G8" s="31">
        <f>G4+G5+G6+G7</f>
        <v>381903370.5333333</v>
      </c>
      <c r="H8" s="38"/>
    </row>
  </sheetData>
  <sheetProtection/>
  <autoFilter ref="A3:H9"/>
  <mergeCells count="6">
    <mergeCell ref="A1:H1"/>
    <mergeCell ref="A2:H2"/>
    <mergeCell ref="D6:F6"/>
    <mergeCell ref="C7:F7"/>
    <mergeCell ref="A8:B8"/>
    <mergeCell ref="C8:F8"/>
  </mergeCells>
  <printOptions/>
  <pageMargins left="0.7083333333333334" right="0.2361111111111111" top="0.8659722222222223" bottom="0.275" header="0.19652777777777777" footer="0.15694444444444444"/>
  <pageSetup fitToHeight="1" fitToWidth="1" orientation="landscape" paperSize="9" scale="80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WJW</dc:creator>
  <cp:keywords/>
  <dc:description/>
  <cp:lastModifiedBy>Crius.</cp:lastModifiedBy>
  <dcterms:created xsi:type="dcterms:W3CDTF">2019-03-15T02:51:56Z</dcterms:created>
  <dcterms:modified xsi:type="dcterms:W3CDTF">2022-05-05T02:22:34Z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