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Area" localSheetId="0">'Sheet1'!$A$1:$O$96</definedName>
    <definedName name="_xlnm.Print_Titles" localSheetId="0">'Sheet1'!$4:$6</definedName>
  </definedNames>
  <calcPr fullCalcOnLoad="1"/>
</workbook>
</file>

<file path=xl/sharedStrings.xml><?xml version="1.0" encoding="utf-8"?>
<sst xmlns="http://schemas.openxmlformats.org/spreadsheetml/2006/main" count="303" uniqueCount="182">
  <si>
    <t>附件7</t>
  </si>
  <si>
    <t>花都区2022年涉农资金安排和项目实施明细情况表</t>
  </si>
  <si>
    <t>数据统计时间段：2022-1-1至2022-12-31</t>
  </si>
  <si>
    <t>序号</t>
  </si>
  <si>
    <t>省级主管部门</t>
  </si>
  <si>
    <t>一级项目名称</t>
  </si>
  <si>
    <t>具体项目名称</t>
  </si>
  <si>
    <t>所属县（市、区）</t>
  </si>
  <si>
    <t>资金安排情况（万元）</t>
  </si>
  <si>
    <t>资金使用情况（万元）</t>
  </si>
  <si>
    <t>资金执行率</t>
  </si>
  <si>
    <t>项目实施情况</t>
  </si>
  <si>
    <t>已达成的绩效目标情况
（逐个项目说明资金取得的成效，应有具体数据支撑，未开工（实施）的需说明原因）</t>
  </si>
  <si>
    <t>备注</t>
  </si>
  <si>
    <t>合计安排
金额</t>
  </si>
  <si>
    <t>1.省级涉农
资金</t>
  </si>
  <si>
    <t>2.其他资金</t>
  </si>
  <si>
    <t>合计支出
金额</t>
  </si>
  <si>
    <t>（从下拉列表中选择）</t>
  </si>
  <si>
    <t>A=B+C</t>
  </si>
  <si>
    <t>B</t>
  </si>
  <si>
    <t>C</t>
  </si>
  <si>
    <t>D=E+F</t>
  </si>
  <si>
    <t>E</t>
  </si>
  <si>
    <t>F</t>
  </si>
  <si>
    <t>G=D/A*100%</t>
  </si>
  <si>
    <t>合计</t>
  </si>
  <si>
    <t>省农业农村厅</t>
  </si>
  <si>
    <t>村庄基础设施建设</t>
  </si>
  <si>
    <t>2022年市美丽乡村建设补助资金（花都区）</t>
  </si>
  <si>
    <t>广州市花都区</t>
  </si>
  <si>
    <t>已完工（完成）</t>
  </si>
  <si>
    <t>通过实施该项目，“十四五”期间，白云、花都等5个涉农区全面开展区级美丽乡村提质升级，补齐美丽乡村的基础设施和公共服务设施短板，实现市级美丽乡村全覆盖；充分发挥政府主导作用，积极引进更多的社会资本，每个涉农区完成2个以上岭南特色美丽乡村精品示范村建设。</t>
  </si>
  <si>
    <t>历年美丽乡村建设项目配套</t>
  </si>
  <si>
    <t>根据《花都区美丽乡村建设补助资金管理办法》等相关规定的要求，按程序向各镇拨付美丽乡村建设项目工程相关款项，督促各镇专款专用，提高资金使用效率，保障我区美丽乡村建设工作稳妥有序进行。</t>
  </si>
  <si>
    <t>乡村公厕管护和改造经费</t>
  </si>
  <si>
    <t>建立乡村公厕巡回保洁制度，做到8小时至12小时保洁、开放。粪便无害化处理率达100%，实现“便民实用、管理精细、文明如厕”的工作目标；开展“十四五”期间农村厕所革命工作。做好乡村公厕保洁工作，同时，对“十四五”期间农村厕所革命工作开好局，做好对旧公厕的升级改造或新建重建乡村公厕</t>
  </si>
  <si>
    <t>农田建设及管护</t>
  </si>
  <si>
    <t>2022年广州市花都区高标准农田改造提升建设项目</t>
  </si>
  <si>
    <t>目标1：通过项目建设，新建高标准农田 万亩，有效改善项目区农田基础设施条件，提升耕地质量，提高粮食综合生产能力。 目标2：新增高效节水灌溉面积 万亩，提升农田灌溉排水和节水能力。目标：通过项目建设，新建农田水利设施，有效改善项目区农田基础设施条件。 目标3：开展土壤酸化耕地治理，有效缓解耕地土壤酸化程度，稳步提升耕地质量。 目标4：通过土壤普查，完成普查数据成果、数字化图件成果、文字成果、数据库成果。 目标5：完成垦造水田地力培肥计划。 目标6：通过项目建设，新建农田水利设施，有效改善项目区农田基础设施条件。</t>
  </si>
  <si>
    <t>2022年度高标准农田建设项目（花都区）</t>
  </si>
  <si>
    <t>开展2022年度高标准农田建设，改善农业生产条件和农田生态环境。</t>
  </si>
  <si>
    <t>农田基本建设项目专项经费</t>
  </si>
  <si>
    <t>通过高标准农田建设项目,完善农田排灌系统和生产设施,加强农田基础设施建设，提高农业综合生产能力,为实现农业现代化打下坚实基础。</t>
  </si>
  <si>
    <t>高标准农田建设项目区级配套建设资金、工作经费（2021-2023年度）</t>
  </si>
  <si>
    <t>农产品质量安全</t>
  </si>
  <si>
    <t>农产品质量安全监测财政补助项目（花都区）</t>
  </si>
  <si>
    <t>通过开展农产品质量安全监测项目，加强对农产品质量安全的风险监测，有效排除辖区蔬菜、水果、畜禽产品、水产品质量安全隐患，确保农产品质量安全水平。</t>
  </si>
  <si>
    <t>广州市街（镇）专职农产品质量安全员队伍建设财政补助项目（花都区）</t>
  </si>
  <si>
    <t>通过建立健全基层专职农产品质量安全员队伍，贯彻落实中央提出关于食品安全监管工作的系列要求，进一步加强我区基层产地农产品质量安全监管工作，落实街（镇）农产品质量安全监管服务站“有机构、有人员、有职责、有手段”的要求。</t>
  </si>
  <si>
    <t>基层农产品质量安全监测体系建设资金</t>
  </si>
  <si>
    <t>通过建立健全基层农产品质量安全监测体系，提高我区的农产品质量安全的监测水平和监管能力，保障我区的食用农产品安全。</t>
  </si>
  <si>
    <t>饲料（生鲜乳）检测经费</t>
  </si>
  <si>
    <t>通过开展饲料检测项目，加强饲料、饲料添加济的质量监管工作，确保我区养殖业的健康发展，保障动物产品质量安全。</t>
  </si>
  <si>
    <t>畜牧业转型升级</t>
  </si>
  <si>
    <t>2022年中央动物防疫等补助经费</t>
  </si>
  <si>
    <t>将有效地防止重大动物疫病的发生和传播，进一步保障动物产品质量安全，对继续维护我区的投资环境，促进社会经济发展，保障人民群众的身体健康，具有重要的社会效益，也将进一步促进我区畜牧业的持续、有序健康发展。</t>
  </si>
  <si>
    <t>2022年中央动物防疫等补助资金第二批（花都区）</t>
  </si>
  <si>
    <t>2022年广州市花都区屠宰环节病害猪无害化处理补贴</t>
  </si>
  <si>
    <t>1.加强畜禽生产动态监测，发挥生猪产能政策调控作用，稳定生猪生产，提升猪肉供应安全保障能力。积极开展畜禽养殖规模化标准化示范创建，推动畜禽粪污资源化利用，推进畜牧业绿色健康发展。 2.开展饲料质量安全监督抽检，完成饲料企业申请生产许可证的现场审核工作，做好饲料生产信息统计监测，规范饲料生产行为，提升饲料产品质量。 3.按照中央和省制定的标准，对因动物疫病扑杀的畜禽和销毁的动物产品及物品进行生产救助补助；发放养殖环节生猪无害化处理补助；防范重大动物疫情</t>
  </si>
  <si>
    <t>动物防疫和屠宰养殖环节病害猪无害化处理财政补贴资金（花都区）</t>
  </si>
  <si>
    <t>牲畜屠宰管理及政策性关闭生猪定点屠宰场区级财政补偿</t>
  </si>
  <si>
    <t>政策性关闭生猪定点屠宰场财政补偿资金（花都区）</t>
  </si>
  <si>
    <t>动植物疫病防控</t>
  </si>
  <si>
    <t>2022年中央财政农业生产救灾资金（第四批）</t>
  </si>
  <si>
    <t>组织发生区开展红火蚁统一防控，以及疫情应急处置、监测、普查、培训宣传和技术指导等工作，控制红火蚁恶性蔓延而严重影响人民群众生产生活事故的发生，全力避免重大人员伤亡事故。</t>
  </si>
  <si>
    <t>违禁药物监测经费</t>
  </si>
  <si>
    <t>通过开展对生猪食品进行“瘦肉精”检测及开展畜禽产品质量安全监测工作，保障了“菜篮子”生猪食品的质量安全，提高了我区对生猪进行“瘦肉精”盐酸克伦特罗和莱克多巴胺的检测水平，并进一步掌握我区畜禽产品质量安全情况，保障畜禽产品上市安全。</t>
  </si>
  <si>
    <t>重大动物疫情扑杀补偿经费</t>
  </si>
  <si>
    <t>加强防疫队伍建设，提升疫情应变能力，严格落实畜禽养殖屠宰环节病死猪及其产品无害化处理制度，有效地防止重大动物疫病的发生和传播，切实保障畜禽肉品质量安全。</t>
  </si>
  <si>
    <t>动物防疫人工注射费</t>
  </si>
  <si>
    <t>加强防疫队伍建设，提高应对重大动物疫病防控能力，有利于我区畜牧业健康发展。制免疫病种应免畜禽的免疫密度达90%</t>
  </si>
  <si>
    <t>动物疫病防控经费</t>
  </si>
  <si>
    <t>通过开展辖区内动物等疫病强制免疫工作及动物防疫各项工作，切实做好了我区畜禽类动物疫病防疫工作，提高我区动物防疫工作和防控工作的水平。</t>
  </si>
  <si>
    <t>推进农业绿色发展</t>
  </si>
  <si>
    <t>化肥减量增效-测土配方施肥技术推广（2022年中央财政农业资源及生态保护补助资金（第一、第二批））</t>
  </si>
  <si>
    <t>实施测土配方施肥，集成推广“三新”（施肥新技术新产品新机具）配套，科学施肥促进降本增效，取得农民对化肥减量增效实施较为满意的效果。</t>
  </si>
  <si>
    <t>粤港澳大湾区“菜篮子”生产基地使用生物农药等绿色防控产品奖励资金（花都区）</t>
  </si>
  <si>
    <t>加大粤港澳大湾区菜篮子生产基地生物农药等绿色防控产品推广力度，提高粤港澳大湾区菜篮子生产基地绿色防控水平，为顺利实现农药使用量负增长助力。</t>
  </si>
  <si>
    <t>花都区耕地质量监测</t>
  </si>
  <si>
    <t>对31个耕地质量监测点实行长期监测，并形成监测报告。开展31个耕地质量监测点的布点取样、化验，编撰年度监测报告。明确主要农田土壤肥力特征，编制作物测土配方施肥建议卡，建立技术示范区进行技术应用，编制项目工作报告。</t>
  </si>
  <si>
    <t>花都区农药固体废弃物处理</t>
  </si>
  <si>
    <t>2022年化肥减量增效项目资金（第2批）（2022年中央财政农业资源和生态保护补助资金(第三批)）</t>
  </si>
  <si>
    <t>种业翻身仗</t>
  </si>
  <si>
    <t>现代渔业发展</t>
  </si>
  <si>
    <t>珠江禁渔期渔民生产生活补助</t>
  </si>
  <si>
    <t>通过开展禁渔期渔民生活补助(据广州市海洋与渔业局、广东省财政厅粤海渔函[2013]196号文件精神)和宣传工作经费，自2014年始广州市补助40%，本区补助60%，从2017年开始，禁渔期由原来的2个月延长到4个月，提高渔民的生活补助。</t>
  </si>
  <si>
    <t>政策性农业保险省级财政保费补贴</t>
  </si>
  <si>
    <t>广州市政策性农业种植类保险配套资金</t>
  </si>
  <si>
    <t>通过开展广州市政策性农业种植保险经费项目，保障我区政策性农业种植保险的顺利开展，为农户种植提供风险保障，解决农户种植过程的风险压力，提高应对自然灾害的能力。</t>
  </si>
  <si>
    <t>广州市政策性水产保险</t>
  </si>
  <si>
    <t>通过开展市、区政策性保险，加强了农业抗自然灾害的能力，提高农民自救和恢复生产能力。</t>
  </si>
  <si>
    <t>农村住房保险补贴专项经费</t>
  </si>
  <si>
    <t>生猪母猪家禽政策性保险</t>
  </si>
  <si>
    <t>构建现代乡村产业体系</t>
  </si>
  <si>
    <t>广州市农民专业合作社扶持资金（花都区）</t>
  </si>
  <si>
    <t>通过开展农民专业合作社扶持项目，培育扶持发展壮大农民专业合作社。培育合作社数量不少于5家，推动我市合作社发展质量不断提升</t>
  </si>
  <si>
    <t>2022年“菜篮子”工程扶持项目（花都区）</t>
  </si>
  <si>
    <t>“1+4”都市现代农业产业链条不断延伸，农产品品牌知名度提升。以“一村一品、一镇一业”模式大力发展特色农业，今年新增省级“一村一品”专业村5条。新增绿色食品5个，推荐“花芝蓝”蓝莓、梯面山水西洋菜申报全国名特优新农产品，“空中草莓”“花都微盆景”等花都十大农产品影响力持续扩大。</t>
  </si>
  <si>
    <t>2022年新一轮省级现代农业产业园经费（花都区）</t>
  </si>
  <si>
    <t>通过推进重要农产品全产业链大数据建设，加强国家数字农业农村系统建设，促进农村一二三产业融合发展，通过发展智慧农业、精细农业、高效农业、绿色农业，提高农业质量效益和竞争力，促进农业提质增效，由传统农业向现代农业转型，最终实现产业园发展与农民增收的双赢。</t>
  </si>
  <si>
    <t>现代农业产业园财政补助项目（花都区）</t>
  </si>
  <si>
    <t>农业产业发展扶持经费</t>
  </si>
  <si>
    <t>农业生产能力提升</t>
  </si>
  <si>
    <t>发放2022年中央实际种粮农民一次性补贴</t>
  </si>
  <si>
    <t>通过贯彻实施中央种粮农民补贴和耕地力补贴，扛稳粮食安全政治责任，全力打好粮食生产攻坚战。探索稳粮保供新模式，鱼塘种稻、果园种豆、菜稻轮作等模式试验推广进展良好。今年我区共完成粮食播种面积3.6万亩，超额完成市下达的粮食播种面积任务。</t>
  </si>
  <si>
    <t>2022年实际种粮农民一次性补贴资金（第二批）（花都区）</t>
  </si>
  <si>
    <t>2022年实际种粮农民一次性补贴（第三批）</t>
  </si>
  <si>
    <t>2022年中央财政农业生产发展资金-耕地地力保护补贴（花都区）</t>
  </si>
  <si>
    <t>种粮大户补贴资金</t>
  </si>
  <si>
    <t>巩固拓展脱贫攻坚成果</t>
  </si>
  <si>
    <t>镇域公共服务能力提升</t>
  </si>
  <si>
    <t>驻镇帮镇扶村规划编制及工作队工作经费</t>
  </si>
  <si>
    <t>其他农业农村项目</t>
  </si>
  <si>
    <t>2021年度花都区土地流转财政补助</t>
  </si>
  <si>
    <t>通过实施加快北部山区乡村发展补助项目，有效地缓解决农村基础设施建设滞后和部分经济薄弱村公共基础设施及村民服务场所局限的问题，极大地改善了村容村貌，提升当地村民生存、生活和人居环境，有效提高村民生活幸福感、获得感、安全感，对农村乡村振兴、全面建成小康社有极大的帮助。</t>
  </si>
  <si>
    <t>加快北部山区乡村发展补助资金（花都区）</t>
  </si>
  <si>
    <t>省水利厅</t>
  </si>
  <si>
    <t>全面推进河长制湖长制</t>
  </si>
  <si>
    <t>病险水库水闸除险加固工程</t>
  </si>
  <si>
    <t>水利安全度汛</t>
  </si>
  <si>
    <t>农村集中供水</t>
  </si>
  <si>
    <t>花都区农村供水改造工程-儒林村供水改造工程</t>
  </si>
  <si>
    <t>儒林村供水改造工程共敷设管道DN25-DN300供水长约41.15公里，安装水表共1167个，惠及人口约4150人，较大程度的改善了儒林村的供水管网老化漏损大、水压低的局面，通过由供水企业实施工程改造，实现“一户一表、抄表到户”的建、管、服的终端供水模式，解决农村供水用水“最后一公里”问题，建设城乡供水一体化，保障农村饮水质量安全达标。</t>
  </si>
  <si>
    <t>花都区农村供水改造工程-五星村供水改造工程</t>
  </si>
  <si>
    <t>五星村供水改造工程共敷设管道DN25-DN300供水长约36.41公里，安装水表共1613个，惠及人口约4200人，较大程度的改善了五星村的供水管网老化漏损大、水压低的局面，通过由供水企业实施工程改造，实现“一户一表、抄表到户”的建、管、服的终端供水模式，解决农村供水用水“最后一公里”问题，建设城乡供水一体化，保障农村饮水质量安全达标。</t>
  </si>
  <si>
    <t>农村水利水电</t>
  </si>
  <si>
    <t>重大水利工程</t>
  </si>
  <si>
    <t>中小河流治理</t>
  </si>
  <si>
    <t>水土保持</t>
  </si>
  <si>
    <t>水资源节约与保护</t>
  </si>
  <si>
    <t>海堤达标加固工程</t>
  </si>
  <si>
    <t>水库移民后期扶持</t>
  </si>
  <si>
    <t>花山镇花城村一至五队人行道改造及排水工程（小型水库移民扶助基金）</t>
  </si>
  <si>
    <t>完成水库移民后期扶持项目，且项目验收合格率100%，有效改善移民村生产生活条件。</t>
  </si>
  <si>
    <t>狮岭镇瑞边村福源社新建绿道及护坡工程（大中型水库库区基金）</t>
  </si>
  <si>
    <t>其他水利项目</t>
  </si>
  <si>
    <t>2022年小水电清理整改</t>
  </si>
  <si>
    <t>已完成花都区8座小水电清理工作</t>
  </si>
  <si>
    <t>省林业局</t>
  </si>
  <si>
    <t>林业有害生物防控</t>
  </si>
  <si>
    <t>食用林产品质量安全</t>
  </si>
  <si>
    <t>自然保护地整合优化</t>
  </si>
  <si>
    <t>花都区自然保护地整合优化方案和六个自然保护地总体规划编制项目</t>
  </si>
  <si>
    <t>完成花都区内自然保护地的优化整合、勘界立标，编制总体规划，实现规范化和精细化管理。</t>
  </si>
  <si>
    <t>政策性森林保险省级财政保费补贴</t>
  </si>
  <si>
    <t>造林及抚育</t>
  </si>
  <si>
    <t>花都区高质量水源林建设工程</t>
  </si>
  <si>
    <t>针对花都区内低效林分，改善树种结构，提高森林质量和森林健康。开展高质量水源林建设造林面积2058亩，抚育3000亩。</t>
  </si>
  <si>
    <t>野生动植物资源保护及疫源疫病监测</t>
  </si>
  <si>
    <t>森林资源保护与监测</t>
  </si>
  <si>
    <t>林业产业发展</t>
  </si>
  <si>
    <t>林业种苗</t>
  </si>
  <si>
    <t>湿地保护与恢复</t>
  </si>
  <si>
    <t>自然教育基地建设</t>
  </si>
  <si>
    <t>森林火灾预防</t>
  </si>
  <si>
    <t>其他林业项目</t>
  </si>
  <si>
    <t>省自然资源厅</t>
  </si>
  <si>
    <t>永久基本农田保护</t>
  </si>
  <si>
    <t>省生态环境厅</t>
  </si>
  <si>
    <t>农村生活污水治理</t>
  </si>
  <si>
    <t>非接入城镇管网的农村生活污水处理设施运行养护及大中修资金（市级）</t>
  </si>
  <si>
    <t>开展农村生活污水设施日常养护维修工作，保障229座设施正常运行。</t>
  </si>
  <si>
    <t>省交通运输厅</t>
  </si>
  <si>
    <t>四好农村路建设</t>
  </si>
  <si>
    <t>2020年炭步镇塱头村新建村道硬底化工程</t>
  </si>
  <si>
    <t>2020年炭步镇塱头村新建村道硬底化工程，全长4公里，铺水泥路面层。</t>
  </si>
  <si>
    <t>2021年花东镇港头精品示范村清河路村道建设工程</t>
  </si>
  <si>
    <t>2021年花东镇港头精品示范村清河路村道建设工程，新建村道全长约620米，设计总宽约10.5米，其中，6.5米宽行车道，单边人行道宽1.5米，两边路肩绿化带合计宽2.5米，主要路基填土，沥青道路面层，道路交通标志线，路灯安装等建设。</t>
  </si>
  <si>
    <t>四好农村路养护</t>
  </si>
  <si>
    <t>花都区地方农村公路养护工程补助,广州市“四好农村路”日常养护补助,道路管养经费（各镇街、芙蓉管委会）</t>
  </si>
  <si>
    <t>2022年我区各道路管养单位对所管辖的农村公路进行了路面修复、完善交安设施等工程，提高了道路平整度、行车舒适性，降低噪音，改善路容路貌，提升了公路养护质量和出行安全水平，为我区全力打造一个安全、舒适的行车环境。</t>
  </si>
  <si>
    <t>省住房城乡建设厅</t>
  </si>
  <si>
    <t>乡村生活垃圾处理</t>
  </si>
  <si>
    <t>圩镇公共基础设施建设</t>
  </si>
  <si>
    <t>农房安全隐患排查</t>
  </si>
  <si>
    <t>省文化和旅游厅</t>
  </si>
  <si>
    <t>乡村旅游厕所</t>
  </si>
  <si>
    <t>省财政厅</t>
  </si>
  <si>
    <t>巨灾保险</t>
  </si>
  <si>
    <t>工作经费</t>
  </si>
  <si>
    <r>
      <t>填报说明：</t>
    </r>
    <r>
      <rPr>
        <sz val="12"/>
        <rFont val="宋体"/>
        <family val="0"/>
      </rPr>
      <t xml:space="preserve">
1.“其他农业农村项目”、“其他水利项目”、“其他林业项目”的省级涉农资金安排金额和使用金额应为0，此项仅填报市县涉农资金用于省级涉农资金支持范围以外的涉农项目情况。
2.C列、F列“其他资金”指与省级涉农资金投向同一政策或项目的中央、市县财政资金和其他资金，全市合计数应与附件3中“资金使用情况”的相关中央资金、相关市县资金、其他资金之和相等。
3.L列“已实现的绩效目标情况”按一级项目填报绩效目标完成具体情况，应有具体数据支撑，直观展示资金使用成效，不得简单填报“已完成省级下达目标”等内容。各省级部门主管项目小计、合计一行无需汇总填报绩效目标情况。
4.请勿自行修改或增加一级项目。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</si>
</sst>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8">
    <font>
      <sz val="12"/>
      <name val="宋体"/>
      <family val="0"/>
    </font>
    <font>
      <sz val="11"/>
      <name val="宋体"/>
      <family val="0"/>
    </font>
    <font>
      <sz val="24"/>
      <name val="黑体"/>
      <family val="3"/>
    </font>
    <font>
      <sz val="12"/>
      <name val="黑体"/>
      <family val="3"/>
    </font>
    <font>
      <sz val="36"/>
      <name val="方正小标宋简体"/>
      <family val="4"/>
    </font>
    <font>
      <sz val="11"/>
      <color indexed="8"/>
      <name val="宋体"/>
      <family val="0"/>
    </font>
    <font>
      <sz val="12"/>
      <name val="SimSun"/>
      <family val="0"/>
    </font>
    <font>
      <sz val="12"/>
      <color indexed="8"/>
      <name val="宋体"/>
      <family val="0"/>
    </font>
    <font>
      <b/>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top style="thin"/>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7"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7" fillId="0" borderId="0" applyFont="0" applyFill="0" applyBorder="0" applyAlignment="0" applyProtection="0"/>
    <xf numFmtId="0" fontId="33" fillId="0" borderId="0" applyNumberFormat="0" applyFill="0" applyBorder="0" applyAlignment="0" applyProtection="0"/>
    <xf numFmtId="0" fontId="27"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1" fillId="0" borderId="0">
      <alignment/>
      <protection/>
    </xf>
  </cellStyleXfs>
  <cellXfs count="74">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vertical="center"/>
    </xf>
    <xf numFmtId="0" fontId="0" fillId="0" borderId="9" xfId="0" applyBorder="1" applyAlignment="1">
      <alignment horizontal="left" vertical="center"/>
    </xf>
    <xf numFmtId="0" fontId="0" fillId="0" borderId="9" xfId="0" applyBorder="1" applyAlignment="1">
      <alignment horizontal="center" vertical="center" wrapText="1"/>
    </xf>
    <xf numFmtId="0" fontId="0" fillId="0" borderId="9" xfId="0" applyBorder="1" applyAlignment="1">
      <alignment horizontal="left" vertical="center" wrapText="1"/>
    </xf>
    <xf numFmtId="176" fontId="0" fillId="0" borderId="9" xfId="0" applyNumberForma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Font="1" applyFill="1" applyBorder="1" applyAlignment="1">
      <alignment horizontal="left" vertical="center" wrapText="1"/>
    </xf>
    <xf numFmtId="177" fontId="1" fillId="0" borderId="9" xfId="0" applyNumberFormat="1" applyFont="1" applyFill="1" applyBorder="1" applyAlignment="1">
      <alignment horizontal="left" vertical="center" wrapText="1"/>
    </xf>
    <xf numFmtId="0" fontId="0" fillId="0" borderId="14" xfId="0" applyFont="1" applyBorder="1" applyAlignment="1">
      <alignment horizontal="center" vertical="center" wrapText="1"/>
    </xf>
    <xf numFmtId="0" fontId="28" fillId="0" borderId="0" xfId="0" applyFont="1" applyFill="1" applyBorder="1" applyAlignment="1">
      <alignment horizontal="left" vertical="center"/>
    </xf>
    <xf numFmtId="0" fontId="1" fillId="0" borderId="9" xfId="63" applyFont="1" applyFill="1" applyBorder="1" applyAlignment="1" applyProtection="1">
      <alignment horizontal="left" vertical="center" wrapText="1"/>
      <protection/>
    </xf>
    <xf numFmtId="0" fontId="0" fillId="0" borderId="1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6" fillId="0" borderId="15" xfId="0" applyFont="1" applyFill="1" applyBorder="1" applyAlignment="1">
      <alignment horizontal="left" vertical="center" wrapText="1"/>
    </xf>
    <xf numFmtId="176" fontId="0" fillId="0" borderId="9" xfId="0" applyNumberFormat="1" applyFill="1" applyBorder="1" applyAlignment="1">
      <alignment horizontal="center" vertical="center" wrapText="1"/>
    </xf>
    <xf numFmtId="0" fontId="6" fillId="0" borderId="16" xfId="0" applyFont="1" applyFill="1" applyBorder="1" applyAlignment="1">
      <alignment horizontal="left" vertical="center" wrapText="1"/>
    </xf>
    <xf numFmtId="0" fontId="0" fillId="0" borderId="9" xfId="0" applyFont="1" applyFill="1" applyBorder="1" applyAlignment="1">
      <alignment horizontal="left" vertical="center" wrapText="1"/>
    </xf>
    <xf numFmtId="177" fontId="1" fillId="0" borderId="17" xfId="0" applyNumberFormat="1" applyFont="1" applyFill="1" applyBorder="1" applyAlignment="1">
      <alignment horizontal="left" vertical="center" wrapText="1"/>
    </xf>
    <xf numFmtId="0" fontId="1" fillId="0" borderId="17" xfId="63" applyFont="1" applyFill="1" applyBorder="1" applyAlignment="1" applyProtection="1">
      <alignment horizontal="left" vertical="center" wrapText="1"/>
      <protection/>
    </xf>
    <xf numFmtId="0" fontId="0" fillId="0" borderId="13" xfId="0" applyFont="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10" fontId="0" fillId="0" borderId="9" xfId="25" applyNumberFormat="1" applyBorder="1" applyAlignment="1">
      <alignment horizontal="center" vertical="center"/>
    </xf>
    <xf numFmtId="10" fontId="0" fillId="0" borderId="9" xfId="25" applyNumberFormat="1"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47" fillId="0" borderId="9"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1" fillId="0"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0" fillId="0" borderId="10" xfId="0" applyFont="1" applyBorder="1" applyAlignment="1">
      <alignment horizontal="left" vertical="center" wrapText="1"/>
    </xf>
    <xf numFmtId="0" fontId="0" fillId="0" borderId="13" xfId="0" applyFont="1" applyBorder="1" applyAlignment="1">
      <alignment horizontal="left" vertical="center" wrapText="1"/>
    </xf>
    <xf numFmtId="0" fontId="8" fillId="0" borderId="0" xfId="0" applyFont="1" applyAlignment="1">
      <alignment horizontal="left" vertical="center" wrapText="1"/>
    </xf>
    <xf numFmtId="0" fontId="0" fillId="0" borderId="0" xfId="0" applyAlignment="1">
      <alignment horizontal="left"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95"/>
  <sheetViews>
    <sheetView tabSelected="1" view="pageBreakPreview" zoomScale="80" zoomScaleNormal="70" zoomScaleSheetLayoutView="80" workbookViewId="0" topLeftCell="A1">
      <pane ySplit="7" topLeftCell="A8" activePane="bottomLeft" state="frozen"/>
      <selection pane="bottomLeft" activeCell="N9" sqref="N9"/>
    </sheetView>
  </sheetViews>
  <sheetFormatPr defaultColWidth="9.00390625" defaultRowHeight="14.25"/>
  <cols>
    <col min="1" max="1" width="12.00390625" style="2" customWidth="1"/>
    <col min="2" max="2" width="16.625" style="2" customWidth="1"/>
    <col min="3" max="3" width="32.875" style="3" customWidth="1"/>
    <col min="4" max="4" width="44.875" style="4" customWidth="1"/>
    <col min="5" max="5" width="17.00390625" style="3" customWidth="1"/>
    <col min="6" max="12" width="15.625" style="2" customWidth="1"/>
    <col min="13" max="13" width="19.125" style="3" customWidth="1"/>
    <col min="14" max="14" width="57.625" style="3" customWidth="1"/>
    <col min="15" max="15" width="23.00390625" style="0" customWidth="1"/>
  </cols>
  <sheetData>
    <row r="1" spans="1:5" ht="31.5">
      <c r="A1" s="5" t="s">
        <v>0</v>
      </c>
      <c r="B1" s="5"/>
      <c r="C1" s="6"/>
      <c r="D1" s="7"/>
      <c r="E1" s="6"/>
    </row>
    <row r="2" spans="1:15" ht="47.25">
      <c r="A2" s="8" t="s">
        <v>1</v>
      </c>
      <c r="B2" s="8"/>
      <c r="C2" s="8"/>
      <c r="D2" s="9"/>
      <c r="E2" s="8"/>
      <c r="F2" s="8"/>
      <c r="G2" s="8"/>
      <c r="H2" s="8"/>
      <c r="I2" s="8"/>
      <c r="J2" s="8"/>
      <c r="K2" s="8"/>
      <c r="L2" s="8"/>
      <c r="M2" s="8"/>
      <c r="N2" s="8"/>
      <c r="O2" s="8"/>
    </row>
    <row r="3" ht="14.25">
      <c r="A3" s="10" t="s">
        <v>2</v>
      </c>
    </row>
    <row r="4" spans="1:15" ht="28.5" customHeight="1">
      <c r="A4" s="11" t="s">
        <v>3</v>
      </c>
      <c r="B4" s="11" t="s">
        <v>4</v>
      </c>
      <c r="C4" s="12" t="s">
        <v>5</v>
      </c>
      <c r="D4" s="13" t="s">
        <v>6</v>
      </c>
      <c r="E4" s="14" t="s">
        <v>7</v>
      </c>
      <c r="F4" s="15" t="s">
        <v>8</v>
      </c>
      <c r="G4" s="16"/>
      <c r="H4" s="16"/>
      <c r="I4" s="15" t="s">
        <v>9</v>
      </c>
      <c r="J4" s="16"/>
      <c r="K4" s="16"/>
      <c r="L4" s="11" t="s">
        <v>10</v>
      </c>
      <c r="M4" s="12" t="s">
        <v>11</v>
      </c>
      <c r="N4" s="17" t="s">
        <v>12</v>
      </c>
      <c r="O4" s="47" t="s">
        <v>13</v>
      </c>
    </row>
    <row r="5" spans="1:15" s="1" customFormat="1" ht="28.5">
      <c r="A5" s="17"/>
      <c r="B5" s="17"/>
      <c r="C5" s="17"/>
      <c r="D5" s="13"/>
      <c r="E5" s="18"/>
      <c r="F5" s="11" t="s">
        <v>14</v>
      </c>
      <c r="G5" s="11" t="s">
        <v>15</v>
      </c>
      <c r="H5" s="11" t="s">
        <v>16</v>
      </c>
      <c r="I5" s="11" t="s">
        <v>17</v>
      </c>
      <c r="J5" s="11" t="s">
        <v>15</v>
      </c>
      <c r="K5" s="11" t="s">
        <v>16</v>
      </c>
      <c r="L5" s="17"/>
      <c r="M5" s="11" t="s">
        <v>18</v>
      </c>
      <c r="N5" s="48"/>
      <c r="O5" s="49"/>
    </row>
    <row r="6" spans="1:15" ht="14.25">
      <c r="A6" s="19"/>
      <c r="B6" s="19"/>
      <c r="C6" s="20"/>
      <c r="D6" s="21"/>
      <c r="E6" s="20"/>
      <c r="F6" s="22" t="s">
        <v>19</v>
      </c>
      <c r="G6" s="22" t="s">
        <v>20</v>
      </c>
      <c r="H6" s="22" t="s">
        <v>21</v>
      </c>
      <c r="I6" s="22" t="s">
        <v>22</v>
      </c>
      <c r="J6" s="22" t="s">
        <v>23</v>
      </c>
      <c r="K6" s="22" t="s">
        <v>24</v>
      </c>
      <c r="L6" s="50" t="s">
        <v>25</v>
      </c>
      <c r="M6" s="50"/>
      <c r="N6" s="50"/>
      <c r="O6" s="51"/>
    </row>
    <row r="7" spans="1:15" ht="34.5" customHeight="1">
      <c r="A7" s="22" t="s">
        <v>26</v>
      </c>
      <c r="B7" s="22"/>
      <c r="C7" s="22"/>
      <c r="D7" s="23"/>
      <c r="E7" s="22"/>
      <c r="F7" s="24">
        <f aca="true" t="shared" si="0" ref="F7:F18">G7+H7</f>
        <v>31850.293573000003</v>
      </c>
      <c r="G7" s="24">
        <f>SUM(G8:G94)</f>
        <v>1371</v>
      </c>
      <c r="H7" s="24">
        <f>SUM(H8:H94)</f>
        <v>30479.293573000003</v>
      </c>
      <c r="I7" s="24">
        <f aca="true" t="shared" si="1" ref="I7:I18">J7+K7</f>
        <v>23760.017146000006</v>
      </c>
      <c r="J7" s="24">
        <f>SUM(J8:J94)</f>
        <v>1371</v>
      </c>
      <c r="K7" s="24">
        <f>SUM(K8:K94)</f>
        <v>22389.017146000006</v>
      </c>
      <c r="L7" s="52">
        <f aca="true" t="shared" si="2" ref="L7:L18">I7/F7*100%</f>
        <v>0.7459905225533541</v>
      </c>
      <c r="M7" s="50"/>
      <c r="N7" s="50"/>
      <c r="O7" s="51"/>
    </row>
    <row r="8" spans="1:15" ht="73.5" customHeight="1">
      <c r="A8" s="25">
        <v>1</v>
      </c>
      <c r="B8" s="26" t="s">
        <v>27</v>
      </c>
      <c r="C8" s="27" t="s">
        <v>28</v>
      </c>
      <c r="D8" s="28" t="s">
        <v>29</v>
      </c>
      <c r="E8" s="27" t="s">
        <v>30</v>
      </c>
      <c r="F8" s="24">
        <f t="shared" si="0"/>
        <v>2520</v>
      </c>
      <c r="G8" s="24">
        <v>0</v>
      </c>
      <c r="H8" s="24">
        <v>2520</v>
      </c>
      <c r="I8" s="24">
        <f t="shared" si="1"/>
        <v>0</v>
      </c>
      <c r="J8" s="24">
        <v>0</v>
      </c>
      <c r="K8" s="24">
        <v>0</v>
      </c>
      <c r="L8" s="53">
        <f t="shared" si="2"/>
        <v>0</v>
      </c>
      <c r="M8" s="50" t="s">
        <v>31</v>
      </c>
      <c r="N8" s="23" t="s">
        <v>32</v>
      </c>
      <c r="O8" s="54"/>
    </row>
    <row r="9" spans="1:15" ht="75" customHeight="1">
      <c r="A9" s="25">
        <v>2</v>
      </c>
      <c r="B9" s="29"/>
      <c r="C9" s="27"/>
      <c r="D9" s="30" t="s">
        <v>33</v>
      </c>
      <c r="E9" s="27" t="s">
        <v>30</v>
      </c>
      <c r="F9" s="24">
        <f t="shared" si="0"/>
        <v>400</v>
      </c>
      <c r="G9" s="24">
        <v>0</v>
      </c>
      <c r="H9" s="24">
        <v>400</v>
      </c>
      <c r="I9" s="24">
        <f t="shared" si="1"/>
        <v>40.49</v>
      </c>
      <c r="J9" s="24">
        <v>0</v>
      </c>
      <c r="K9" s="24">
        <v>40.49</v>
      </c>
      <c r="L9" s="53">
        <f t="shared" si="2"/>
        <v>0.10122500000000001</v>
      </c>
      <c r="M9" s="50" t="s">
        <v>31</v>
      </c>
      <c r="N9" s="23" t="s">
        <v>34</v>
      </c>
      <c r="O9" s="51"/>
    </row>
    <row r="10" spans="1:15" ht="60.75" customHeight="1">
      <c r="A10" s="25">
        <v>3</v>
      </c>
      <c r="B10" s="29"/>
      <c r="C10" s="27"/>
      <c r="D10" s="31" t="s">
        <v>35</v>
      </c>
      <c r="E10" s="27" t="s">
        <v>30</v>
      </c>
      <c r="F10" s="24">
        <f t="shared" si="0"/>
        <v>659</v>
      </c>
      <c r="G10" s="24">
        <v>0</v>
      </c>
      <c r="H10" s="24">
        <v>659</v>
      </c>
      <c r="I10" s="24">
        <f t="shared" si="1"/>
        <v>0</v>
      </c>
      <c r="J10" s="24">
        <v>0</v>
      </c>
      <c r="K10" s="24">
        <v>0</v>
      </c>
      <c r="L10" s="53">
        <f t="shared" si="2"/>
        <v>0</v>
      </c>
      <c r="M10" s="50" t="s">
        <v>31</v>
      </c>
      <c r="N10" s="23" t="s">
        <v>36</v>
      </c>
      <c r="O10" s="51"/>
    </row>
    <row r="11" spans="1:15" ht="34.5" customHeight="1">
      <c r="A11" s="25">
        <v>4</v>
      </c>
      <c r="B11" s="29"/>
      <c r="C11" s="32" t="s">
        <v>37</v>
      </c>
      <c r="D11" s="28" t="s">
        <v>38</v>
      </c>
      <c r="E11" s="27" t="s">
        <v>30</v>
      </c>
      <c r="F11" s="24">
        <f t="shared" si="0"/>
        <v>300</v>
      </c>
      <c r="G11" s="24">
        <v>300</v>
      </c>
      <c r="H11" s="24">
        <v>0</v>
      </c>
      <c r="I11" s="24">
        <f t="shared" si="1"/>
        <v>300</v>
      </c>
      <c r="J11" s="24">
        <v>300</v>
      </c>
      <c r="K11" s="24">
        <v>0</v>
      </c>
      <c r="L11" s="53">
        <f t="shared" si="2"/>
        <v>1</v>
      </c>
      <c r="M11" s="50" t="s">
        <v>31</v>
      </c>
      <c r="N11" s="23" t="s">
        <v>39</v>
      </c>
      <c r="O11" s="51"/>
    </row>
    <row r="12" spans="1:15" ht="34.5" customHeight="1">
      <c r="A12" s="25">
        <v>5</v>
      </c>
      <c r="B12" s="29"/>
      <c r="C12" s="33"/>
      <c r="D12" s="28" t="s">
        <v>40</v>
      </c>
      <c r="E12" s="27" t="s">
        <v>30</v>
      </c>
      <c r="F12" s="24">
        <f t="shared" si="0"/>
        <v>325</v>
      </c>
      <c r="G12" s="24">
        <v>0</v>
      </c>
      <c r="H12" s="24">
        <v>325</v>
      </c>
      <c r="I12" s="24">
        <f t="shared" si="1"/>
        <v>324.58</v>
      </c>
      <c r="J12" s="24">
        <v>0</v>
      </c>
      <c r="K12" s="24">
        <v>324.58</v>
      </c>
      <c r="L12" s="53">
        <f t="shared" si="2"/>
        <v>0.9987076923076923</v>
      </c>
      <c r="M12" s="50" t="s">
        <v>31</v>
      </c>
      <c r="N12" s="23" t="s">
        <v>41</v>
      </c>
      <c r="O12" s="51"/>
    </row>
    <row r="13" spans="1:15" ht="34.5" customHeight="1">
      <c r="A13" s="25">
        <v>6</v>
      </c>
      <c r="B13" s="29"/>
      <c r="C13" s="33"/>
      <c r="D13" s="31" t="s">
        <v>42</v>
      </c>
      <c r="E13" s="27" t="s">
        <v>30</v>
      </c>
      <c r="F13" s="24">
        <f t="shared" si="0"/>
        <v>170</v>
      </c>
      <c r="G13" s="24">
        <v>0</v>
      </c>
      <c r="H13" s="24">
        <v>170</v>
      </c>
      <c r="I13" s="24">
        <f t="shared" si="1"/>
        <v>153.82</v>
      </c>
      <c r="J13" s="24">
        <v>0</v>
      </c>
      <c r="K13" s="24">
        <v>153.82</v>
      </c>
      <c r="L13" s="53">
        <f t="shared" si="2"/>
        <v>0.9048235294117647</v>
      </c>
      <c r="M13" s="50" t="s">
        <v>31</v>
      </c>
      <c r="N13" s="22" t="s">
        <v>43</v>
      </c>
      <c r="O13" s="51"/>
    </row>
    <row r="14" spans="1:15" ht="34.5" customHeight="1">
      <c r="A14" s="25">
        <v>7</v>
      </c>
      <c r="B14" s="29"/>
      <c r="C14" s="34"/>
      <c r="D14" s="31" t="s">
        <v>44</v>
      </c>
      <c r="E14" s="27" t="s">
        <v>30</v>
      </c>
      <c r="F14" s="24">
        <f t="shared" si="0"/>
        <v>10</v>
      </c>
      <c r="G14" s="24">
        <v>0</v>
      </c>
      <c r="H14" s="24">
        <v>10</v>
      </c>
      <c r="I14" s="24">
        <f t="shared" si="1"/>
        <v>3.9</v>
      </c>
      <c r="J14" s="24">
        <v>0</v>
      </c>
      <c r="K14" s="24">
        <v>3.9</v>
      </c>
      <c r="L14" s="53">
        <f t="shared" si="2"/>
        <v>0.39</v>
      </c>
      <c r="M14" s="50" t="s">
        <v>31</v>
      </c>
      <c r="N14" s="22" t="s">
        <v>43</v>
      </c>
      <c r="O14" s="51"/>
    </row>
    <row r="15" spans="1:15" ht="34.5" customHeight="1">
      <c r="A15" s="25">
        <v>8</v>
      </c>
      <c r="B15" s="29"/>
      <c r="C15" s="32" t="s">
        <v>45</v>
      </c>
      <c r="D15" s="28" t="s">
        <v>46</v>
      </c>
      <c r="E15" s="27" t="s">
        <v>30</v>
      </c>
      <c r="F15" s="24">
        <f t="shared" si="0"/>
        <v>202</v>
      </c>
      <c r="G15" s="24">
        <v>0</v>
      </c>
      <c r="H15" s="24">
        <v>202</v>
      </c>
      <c r="I15" s="24">
        <f t="shared" si="1"/>
        <v>36.3</v>
      </c>
      <c r="J15" s="24">
        <v>0</v>
      </c>
      <c r="K15" s="24">
        <v>36.3</v>
      </c>
      <c r="L15" s="53">
        <f t="shared" si="2"/>
        <v>0.1797029702970297</v>
      </c>
      <c r="M15" s="50" t="s">
        <v>31</v>
      </c>
      <c r="N15" s="22" t="s">
        <v>47</v>
      </c>
      <c r="O15" s="51"/>
    </row>
    <row r="16" spans="1:15" ht="34.5" customHeight="1">
      <c r="A16" s="25">
        <v>9</v>
      </c>
      <c r="B16" s="29"/>
      <c r="C16" s="33"/>
      <c r="D16" s="28" t="s">
        <v>48</v>
      </c>
      <c r="E16" s="27" t="s">
        <v>30</v>
      </c>
      <c r="F16" s="24">
        <f t="shared" si="0"/>
        <v>277.2</v>
      </c>
      <c r="G16" s="24">
        <v>0</v>
      </c>
      <c r="H16" s="24">
        <v>277.2</v>
      </c>
      <c r="I16" s="24">
        <f t="shared" si="1"/>
        <v>277.2</v>
      </c>
      <c r="J16" s="24">
        <v>0</v>
      </c>
      <c r="K16" s="24">
        <v>277.2</v>
      </c>
      <c r="L16" s="53">
        <f t="shared" si="2"/>
        <v>1</v>
      </c>
      <c r="M16" s="50" t="s">
        <v>31</v>
      </c>
      <c r="N16" s="22" t="s">
        <v>49</v>
      </c>
      <c r="O16" s="51"/>
    </row>
    <row r="17" spans="1:15" ht="34.5" customHeight="1">
      <c r="A17" s="25">
        <v>10</v>
      </c>
      <c r="B17" s="29"/>
      <c r="C17" s="33"/>
      <c r="D17" s="31" t="s">
        <v>50</v>
      </c>
      <c r="E17" s="27" t="s">
        <v>30</v>
      </c>
      <c r="F17" s="24">
        <f t="shared" si="0"/>
        <v>10</v>
      </c>
      <c r="G17" s="24">
        <v>0</v>
      </c>
      <c r="H17" s="24">
        <v>10</v>
      </c>
      <c r="I17" s="24">
        <f t="shared" si="1"/>
        <v>8</v>
      </c>
      <c r="J17" s="24">
        <v>0</v>
      </c>
      <c r="K17" s="24">
        <v>8</v>
      </c>
      <c r="L17" s="53">
        <f t="shared" si="2"/>
        <v>0.8</v>
      </c>
      <c r="M17" s="50" t="s">
        <v>31</v>
      </c>
      <c r="N17" s="22" t="s">
        <v>51</v>
      </c>
      <c r="O17" s="51"/>
    </row>
    <row r="18" spans="1:15" ht="34.5" customHeight="1">
      <c r="A18" s="25">
        <v>11</v>
      </c>
      <c r="B18" s="29"/>
      <c r="C18" s="34"/>
      <c r="D18" s="31" t="s">
        <v>52</v>
      </c>
      <c r="E18" s="27" t="s">
        <v>30</v>
      </c>
      <c r="F18" s="24">
        <f t="shared" si="0"/>
        <v>10</v>
      </c>
      <c r="G18" s="24">
        <v>0</v>
      </c>
      <c r="H18" s="24">
        <v>10</v>
      </c>
      <c r="I18" s="24">
        <f t="shared" si="1"/>
        <v>9.68</v>
      </c>
      <c r="J18" s="24">
        <v>0</v>
      </c>
      <c r="K18" s="24">
        <v>9.68</v>
      </c>
      <c r="L18" s="53">
        <f t="shared" si="2"/>
        <v>0.968</v>
      </c>
      <c r="M18" s="50" t="s">
        <v>31</v>
      </c>
      <c r="N18" s="22" t="s">
        <v>53</v>
      </c>
      <c r="O18" s="51"/>
    </row>
    <row r="19" spans="1:15" ht="34.5" customHeight="1">
      <c r="A19" s="25">
        <v>12</v>
      </c>
      <c r="B19" s="29"/>
      <c r="C19" s="32" t="s">
        <v>54</v>
      </c>
      <c r="D19" s="35" t="s">
        <v>55</v>
      </c>
      <c r="E19" s="27" t="s">
        <v>30</v>
      </c>
      <c r="F19" s="24">
        <f aca="true" t="shared" si="3" ref="F19:F34">G19+H19</f>
        <v>82</v>
      </c>
      <c r="G19" s="24">
        <v>0</v>
      </c>
      <c r="H19" s="24">
        <v>82</v>
      </c>
      <c r="I19" s="24">
        <f aca="true" t="shared" si="4" ref="I19:I34">J19+K19</f>
        <v>57.7</v>
      </c>
      <c r="J19" s="24">
        <v>0</v>
      </c>
      <c r="K19" s="24">
        <v>57.7</v>
      </c>
      <c r="L19" s="53">
        <f aca="true" t="shared" si="5" ref="L19:L34">I19/F19*100%</f>
        <v>0.7036585365853659</v>
      </c>
      <c r="M19" s="50" t="s">
        <v>31</v>
      </c>
      <c r="N19" s="22" t="s">
        <v>56</v>
      </c>
      <c r="O19" s="51"/>
    </row>
    <row r="20" spans="1:15" ht="34.5" customHeight="1">
      <c r="A20" s="25">
        <v>13</v>
      </c>
      <c r="B20" s="29"/>
      <c r="C20" s="33"/>
      <c r="D20" s="35" t="s">
        <v>57</v>
      </c>
      <c r="E20" s="27" t="s">
        <v>30</v>
      </c>
      <c r="F20" s="24">
        <f t="shared" si="3"/>
        <v>15</v>
      </c>
      <c r="G20" s="24">
        <v>0</v>
      </c>
      <c r="H20" s="24">
        <v>15</v>
      </c>
      <c r="I20" s="24">
        <f t="shared" si="4"/>
        <v>15</v>
      </c>
      <c r="J20" s="24">
        <v>0</v>
      </c>
      <c r="K20" s="24">
        <v>15</v>
      </c>
      <c r="L20" s="53">
        <f t="shared" si="5"/>
        <v>1</v>
      </c>
      <c r="M20" s="50" t="s">
        <v>31</v>
      </c>
      <c r="N20" s="22" t="s">
        <v>56</v>
      </c>
      <c r="O20" s="51"/>
    </row>
    <row r="21" spans="1:15" ht="34.5" customHeight="1">
      <c r="A21" s="25">
        <v>14</v>
      </c>
      <c r="B21" s="29"/>
      <c r="C21" s="33"/>
      <c r="D21" s="28" t="s">
        <v>58</v>
      </c>
      <c r="E21" s="27" t="s">
        <v>30</v>
      </c>
      <c r="F21" s="24">
        <f t="shared" si="3"/>
        <v>590</v>
      </c>
      <c r="G21" s="24">
        <v>590</v>
      </c>
      <c r="H21" s="24">
        <v>0</v>
      </c>
      <c r="I21" s="24">
        <f t="shared" si="4"/>
        <v>590</v>
      </c>
      <c r="J21" s="24">
        <v>590</v>
      </c>
      <c r="K21" s="24">
        <v>0</v>
      </c>
      <c r="L21" s="53">
        <f t="shared" si="5"/>
        <v>1</v>
      </c>
      <c r="M21" s="50" t="s">
        <v>31</v>
      </c>
      <c r="N21" s="55" t="s">
        <v>59</v>
      </c>
      <c r="O21" s="51"/>
    </row>
    <row r="22" spans="1:15" ht="34.5" customHeight="1">
      <c r="A22" s="25">
        <v>15</v>
      </c>
      <c r="B22" s="29"/>
      <c r="C22" s="33"/>
      <c r="D22" s="28" t="s">
        <v>60</v>
      </c>
      <c r="E22" s="27" t="s">
        <v>30</v>
      </c>
      <c r="F22" s="24">
        <f t="shared" si="3"/>
        <v>250</v>
      </c>
      <c r="G22" s="24">
        <v>0</v>
      </c>
      <c r="H22" s="24">
        <v>250</v>
      </c>
      <c r="I22" s="24">
        <f t="shared" si="4"/>
        <v>164.89</v>
      </c>
      <c r="J22" s="24">
        <v>0</v>
      </c>
      <c r="K22" s="24">
        <v>164.89</v>
      </c>
      <c r="L22" s="53">
        <f t="shared" si="5"/>
        <v>0.6595599999999999</v>
      </c>
      <c r="M22" s="50" t="s">
        <v>31</v>
      </c>
      <c r="N22" s="56"/>
      <c r="O22" s="51"/>
    </row>
    <row r="23" spans="1:15" ht="34.5" customHeight="1">
      <c r="A23" s="25">
        <v>16</v>
      </c>
      <c r="B23" s="29"/>
      <c r="C23" s="33"/>
      <c r="D23" s="31" t="s">
        <v>61</v>
      </c>
      <c r="E23" s="27" t="s">
        <v>30</v>
      </c>
      <c r="F23" s="24">
        <f t="shared" si="3"/>
        <v>760.6</v>
      </c>
      <c r="G23" s="24">
        <v>0</v>
      </c>
      <c r="H23" s="24">
        <v>760.6</v>
      </c>
      <c r="I23" s="24">
        <f t="shared" si="4"/>
        <v>757.33</v>
      </c>
      <c r="J23" s="24">
        <v>0</v>
      </c>
      <c r="K23" s="24">
        <v>757.33</v>
      </c>
      <c r="L23" s="53">
        <f t="shared" si="5"/>
        <v>0.9957007625558769</v>
      </c>
      <c r="M23" s="50" t="s">
        <v>31</v>
      </c>
      <c r="N23" s="56"/>
      <c r="O23" s="51"/>
    </row>
    <row r="24" spans="1:15" ht="34.5" customHeight="1">
      <c r="A24" s="25">
        <v>17</v>
      </c>
      <c r="B24" s="29"/>
      <c r="C24" s="34"/>
      <c r="D24" s="28" t="s">
        <v>62</v>
      </c>
      <c r="E24" s="27" t="s">
        <v>30</v>
      </c>
      <c r="F24" s="24">
        <f t="shared" si="3"/>
        <v>809.66</v>
      </c>
      <c r="G24" s="24">
        <v>0</v>
      </c>
      <c r="H24" s="24">
        <v>809.66</v>
      </c>
      <c r="I24" s="24">
        <f t="shared" si="4"/>
        <v>809.65</v>
      </c>
      <c r="J24" s="24">
        <v>0</v>
      </c>
      <c r="K24" s="24">
        <v>809.65</v>
      </c>
      <c r="L24" s="53">
        <f t="shared" si="5"/>
        <v>0.9999876491366747</v>
      </c>
      <c r="M24" s="50" t="s">
        <v>31</v>
      </c>
      <c r="N24" s="57"/>
      <c r="O24" s="51"/>
    </row>
    <row r="25" spans="1:15" ht="70.5" customHeight="1">
      <c r="A25" s="25">
        <v>18</v>
      </c>
      <c r="B25" s="29"/>
      <c r="C25" s="32" t="s">
        <v>63</v>
      </c>
      <c r="D25" s="35" t="s">
        <v>64</v>
      </c>
      <c r="E25" s="27" t="s">
        <v>30</v>
      </c>
      <c r="F25" s="24">
        <f t="shared" si="3"/>
        <v>45.67</v>
      </c>
      <c r="G25" s="24">
        <v>0</v>
      </c>
      <c r="H25" s="36">
        <v>45.67</v>
      </c>
      <c r="I25" s="24">
        <f t="shared" si="4"/>
        <v>27.4</v>
      </c>
      <c r="J25" s="24">
        <v>0</v>
      </c>
      <c r="K25" s="36">
        <v>27.4</v>
      </c>
      <c r="L25" s="53">
        <f t="shared" si="5"/>
        <v>0.5999562075760893</v>
      </c>
      <c r="M25" s="50" t="s">
        <v>31</v>
      </c>
      <c r="N25" s="58" t="s">
        <v>65</v>
      </c>
      <c r="O25" s="51"/>
    </row>
    <row r="26" spans="1:15" ht="76.5" customHeight="1">
      <c r="A26" s="25">
        <v>19</v>
      </c>
      <c r="B26" s="29"/>
      <c r="C26" s="33"/>
      <c r="D26" s="31" t="s">
        <v>66</v>
      </c>
      <c r="E26" s="27" t="s">
        <v>30</v>
      </c>
      <c r="F26" s="24">
        <f t="shared" si="3"/>
        <v>70</v>
      </c>
      <c r="G26" s="24">
        <v>0</v>
      </c>
      <c r="H26" s="36">
        <v>70</v>
      </c>
      <c r="I26" s="24">
        <f t="shared" si="4"/>
        <v>34.61</v>
      </c>
      <c r="J26" s="24">
        <v>0</v>
      </c>
      <c r="K26" s="36">
        <v>34.61</v>
      </c>
      <c r="L26" s="53">
        <f t="shared" si="5"/>
        <v>0.49442857142857144</v>
      </c>
      <c r="M26" s="50" t="s">
        <v>31</v>
      </c>
      <c r="N26" s="22" t="s">
        <v>67</v>
      </c>
      <c r="O26" s="51"/>
    </row>
    <row r="27" spans="1:15" ht="58.5" customHeight="1">
      <c r="A27" s="25">
        <v>20</v>
      </c>
      <c r="B27" s="29"/>
      <c r="C27" s="33"/>
      <c r="D27" s="31" t="s">
        <v>68</v>
      </c>
      <c r="E27" s="27" t="s">
        <v>30</v>
      </c>
      <c r="F27" s="24">
        <f t="shared" si="3"/>
        <v>384.8</v>
      </c>
      <c r="G27" s="24">
        <v>0</v>
      </c>
      <c r="H27" s="36">
        <v>384.8</v>
      </c>
      <c r="I27" s="24">
        <f t="shared" si="4"/>
        <v>380.07</v>
      </c>
      <c r="J27" s="24">
        <v>0</v>
      </c>
      <c r="K27" s="36">
        <v>380.07</v>
      </c>
      <c r="L27" s="53">
        <f t="shared" si="5"/>
        <v>0.9877079002079001</v>
      </c>
      <c r="M27" s="50" t="s">
        <v>31</v>
      </c>
      <c r="N27" s="22" t="s">
        <v>69</v>
      </c>
      <c r="O27" s="51"/>
    </row>
    <row r="28" spans="1:15" ht="34.5" customHeight="1">
      <c r="A28" s="25">
        <v>21</v>
      </c>
      <c r="B28" s="29"/>
      <c r="C28" s="33"/>
      <c r="D28" s="31" t="s">
        <v>70</v>
      </c>
      <c r="E28" s="27" t="s">
        <v>30</v>
      </c>
      <c r="F28" s="24">
        <f t="shared" si="3"/>
        <v>14</v>
      </c>
      <c r="G28" s="24">
        <v>0</v>
      </c>
      <c r="H28" s="36">
        <v>14</v>
      </c>
      <c r="I28" s="24">
        <f t="shared" si="4"/>
        <v>4.77049</v>
      </c>
      <c r="J28" s="24">
        <v>0</v>
      </c>
      <c r="K28" s="36">
        <v>4.77049</v>
      </c>
      <c r="L28" s="53">
        <f t="shared" si="5"/>
        <v>0.3407492857142857</v>
      </c>
      <c r="M28" s="50" t="s">
        <v>31</v>
      </c>
      <c r="N28" s="22" t="s">
        <v>71</v>
      </c>
      <c r="O28" s="51"/>
    </row>
    <row r="29" spans="1:15" ht="34.5" customHeight="1">
      <c r="A29" s="25">
        <v>22</v>
      </c>
      <c r="B29" s="29"/>
      <c r="C29" s="34"/>
      <c r="D29" s="31" t="s">
        <v>72</v>
      </c>
      <c r="E29" s="27" t="s">
        <v>30</v>
      </c>
      <c r="F29" s="24">
        <f t="shared" si="3"/>
        <v>50</v>
      </c>
      <c r="G29" s="24">
        <v>0</v>
      </c>
      <c r="H29" s="36">
        <v>50</v>
      </c>
      <c r="I29" s="24">
        <f t="shared" si="4"/>
        <v>49.4275</v>
      </c>
      <c r="J29" s="24">
        <v>0</v>
      </c>
      <c r="K29" s="36">
        <v>49.4275</v>
      </c>
      <c r="L29" s="53">
        <f t="shared" si="5"/>
        <v>0.98855</v>
      </c>
      <c r="M29" s="50" t="s">
        <v>31</v>
      </c>
      <c r="N29" s="22" t="s">
        <v>73</v>
      </c>
      <c r="O29" s="51"/>
    </row>
    <row r="30" spans="1:15" ht="34.5" customHeight="1">
      <c r="A30" s="25">
        <v>23</v>
      </c>
      <c r="B30" s="29"/>
      <c r="C30" s="32" t="s">
        <v>74</v>
      </c>
      <c r="D30" s="35" t="s">
        <v>75</v>
      </c>
      <c r="E30" s="27" t="s">
        <v>30</v>
      </c>
      <c r="F30" s="24">
        <f t="shared" si="3"/>
        <v>1.67</v>
      </c>
      <c r="G30" s="24">
        <v>0</v>
      </c>
      <c r="H30" s="36">
        <v>1.67</v>
      </c>
      <c r="I30" s="24">
        <f t="shared" si="4"/>
        <v>1.67</v>
      </c>
      <c r="J30" s="24">
        <v>0</v>
      </c>
      <c r="K30" s="36">
        <v>1.67</v>
      </c>
      <c r="L30" s="53">
        <f t="shared" si="5"/>
        <v>1</v>
      </c>
      <c r="M30" s="50" t="s">
        <v>31</v>
      </c>
      <c r="N30" s="22" t="s">
        <v>76</v>
      </c>
      <c r="O30" s="51"/>
    </row>
    <row r="31" spans="1:15" ht="34.5" customHeight="1">
      <c r="A31" s="25">
        <v>24</v>
      </c>
      <c r="B31" s="29"/>
      <c r="C31" s="33"/>
      <c r="D31" s="28" t="s">
        <v>77</v>
      </c>
      <c r="E31" s="27" t="s">
        <v>30</v>
      </c>
      <c r="F31" s="24">
        <f t="shared" si="3"/>
        <v>80</v>
      </c>
      <c r="G31" s="24">
        <v>0</v>
      </c>
      <c r="H31" s="36">
        <v>80</v>
      </c>
      <c r="I31" s="24">
        <f t="shared" si="4"/>
        <v>80</v>
      </c>
      <c r="J31" s="24">
        <v>0</v>
      </c>
      <c r="K31" s="36">
        <v>80</v>
      </c>
      <c r="L31" s="53">
        <f t="shared" si="5"/>
        <v>1</v>
      </c>
      <c r="M31" s="50" t="s">
        <v>31</v>
      </c>
      <c r="N31" s="22" t="s">
        <v>78</v>
      </c>
      <c r="O31" s="51"/>
    </row>
    <row r="32" spans="1:15" ht="34.5" customHeight="1">
      <c r="A32" s="25">
        <v>25</v>
      </c>
      <c r="B32" s="29"/>
      <c r="C32" s="33"/>
      <c r="D32" s="31" t="s">
        <v>79</v>
      </c>
      <c r="E32" s="27" t="s">
        <v>30</v>
      </c>
      <c r="F32" s="24">
        <f t="shared" si="3"/>
        <v>16</v>
      </c>
      <c r="G32" s="24">
        <v>0</v>
      </c>
      <c r="H32" s="36">
        <v>16</v>
      </c>
      <c r="I32" s="24">
        <f t="shared" si="4"/>
        <v>15.92</v>
      </c>
      <c r="J32" s="24">
        <v>0</v>
      </c>
      <c r="K32" s="36">
        <v>15.92</v>
      </c>
      <c r="L32" s="53">
        <f t="shared" si="5"/>
        <v>0.995</v>
      </c>
      <c r="M32" s="50" t="s">
        <v>31</v>
      </c>
      <c r="N32" s="22" t="s">
        <v>80</v>
      </c>
      <c r="O32" s="51"/>
    </row>
    <row r="33" spans="1:15" ht="34.5" customHeight="1">
      <c r="A33" s="25">
        <v>26</v>
      </c>
      <c r="B33" s="29"/>
      <c r="C33" s="33"/>
      <c r="D33" s="31" t="s">
        <v>81</v>
      </c>
      <c r="E33" s="27" t="s">
        <v>30</v>
      </c>
      <c r="F33" s="24">
        <f t="shared" si="3"/>
        <v>25</v>
      </c>
      <c r="G33" s="24">
        <v>0</v>
      </c>
      <c r="H33" s="36">
        <v>25</v>
      </c>
      <c r="I33" s="24">
        <f t="shared" si="4"/>
        <v>0</v>
      </c>
      <c r="J33" s="24">
        <v>0</v>
      </c>
      <c r="K33" s="36">
        <v>0</v>
      </c>
      <c r="L33" s="53">
        <f t="shared" si="5"/>
        <v>0</v>
      </c>
      <c r="M33" s="50" t="s">
        <v>31</v>
      </c>
      <c r="N33" s="22" t="s">
        <v>80</v>
      </c>
      <c r="O33" s="51"/>
    </row>
    <row r="34" spans="1:15" ht="34.5" customHeight="1">
      <c r="A34" s="25">
        <v>27</v>
      </c>
      <c r="B34" s="29"/>
      <c r="C34" s="34"/>
      <c r="D34" s="37" t="s">
        <v>82</v>
      </c>
      <c r="E34" s="27" t="s">
        <v>30</v>
      </c>
      <c r="F34" s="24">
        <f t="shared" si="3"/>
        <v>37.5</v>
      </c>
      <c r="G34" s="24">
        <v>0</v>
      </c>
      <c r="H34" s="36">
        <v>37.5</v>
      </c>
      <c r="I34" s="24">
        <f t="shared" si="4"/>
        <v>22.5</v>
      </c>
      <c r="J34" s="24">
        <v>0</v>
      </c>
      <c r="K34" s="36">
        <v>22.5</v>
      </c>
      <c r="L34" s="53">
        <f t="shared" si="5"/>
        <v>0.6</v>
      </c>
      <c r="M34" s="50" t="s">
        <v>31</v>
      </c>
      <c r="N34" s="59" t="s">
        <v>76</v>
      </c>
      <c r="O34" s="51"/>
    </row>
    <row r="35" spans="1:15" ht="34.5" customHeight="1">
      <c r="A35" s="25">
        <v>28</v>
      </c>
      <c r="B35" s="29"/>
      <c r="C35" s="38" t="s">
        <v>83</v>
      </c>
      <c r="D35" s="27"/>
      <c r="E35" s="27"/>
      <c r="F35" s="24"/>
      <c r="G35" s="24"/>
      <c r="H35" s="24"/>
      <c r="I35" s="24"/>
      <c r="J35" s="24"/>
      <c r="K35" s="24"/>
      <c r="L35" s="53"/>
      <c r="M35" s="50"/>
      <c r="N35" s="50"/>
      <c r="O35" s="51"/>
    </row>
    <row r="36" spans="1:15" ht="34.5" customHeight="1">
      <c r="A36" s="25">
        <v>29</v>
      </c>
      <c r="B36" s="29"/>
      <c r="C36" s="38" t="s">
        <v>84</v>
      </c>
      <c r="D36" s="31" t="s">
        <v>85</v>
      </c>
      <c r="E36" s="27" t="s">
        <v>30</v>
      </c>
      <c r="F36" s="24">
        <f>G36+H36</f>
        <v>24.19</v>
      </c>
      <c r="G36" s="24">
        <v>0</v>
      </c>
      <c r="H36" s="24">
        <v>24.19</v>
      </c>
      <c r="I36" s="24">
        <f>J36+K36</f>
        <v>23.92</v>
      </c>
      <c r="J36" s="24">
        <v>0</v>
      </c>
      <c r="K36" s="24">
        <v>23.92</v>
      </c>
      <c r="L36" s="53">
        <f>I36/F36*100%</f>
        <v>0.9888383629599008</v>
      </c>
      <c r="M36" s="50" t="s">
        <v>31</v>
      </c>
      <c r="N36" s="22" t="s">
        <v>86</v>
      </c>
      <c r="O36" s="51"/>
    </row>
    <row r="37" spans="1:15" ht="34.5" customHeight="1">
      <c r="A37" s="25">
        <v>30</v>
      </c>
      <c r="B37" s="29"/>
      <c r="C37" s="32" t="s">
        <v>87</v>
      </c>
      <c r="D37" s="31" t="s">
        <v>88</v>
      </c>
      <c r="E37" s="27" t="s">
        <v>30</v>
      </c>
      <c r="F37" s="24">
        <f>G37+H37</f>
        <v>800</v>
      </c>
      <c r="G37" s="24">
        <v>0</v>
      </c>
      <c r="H37" s="36">
        <v>800</v>
      </c>
      <c r="I37" s="24">
        <f>J37+K37</f>
        <v>800</v>
      </c>
      <c r="J37" s="24">
        <v>0</v>
      </c>
      <c r="K37" s="36">
        <v>800</v>
      </c>
      <c r="L37" s="53">
        <f>I37/F37*100%</f>
        <v>1</v>
      </c>
      <c r="M37" s="50" t="s">
        <v>31</v>
      </c>
      <c r="N37" s="22" t="s">
        <v>89</v>
      </c>
      <c r="O37" s="51"/>
    </row>
    <row r="38" spans="1:15" ht="34.5" customHeight="1">
      <c r="A38" s="25">
        <v>31</v>
      </c>
      <c r="B38" s="29"/>
      <c r="C38" s="33"/>
      <c r="D38" s="31" t="s">
        <v>90</v>
      </c>
      <c r="E38" s="27" t="s">
        <v>30</v>
      </c>
      <c r="F38" s="24">
        <f>G38+H38</f>
        <v>700</v>
      </c>
      <c r="G38" s="24">
        <v>0</v>
      </c>
      <c r="H38" s="36">
        <v>700</v>
      </c>
      <c r="I38" s="24">
        <f>J38+K38</f>
        <v>700</v>
      </c>
      <c r="J38" s="24">
        <v>0</v>
      </c>
      <c r="K38" s="36">
        <v>700</v>
      </c>
      <c r="L38" s="53">
        <f>I38/F38*100%</f>
        <v>1</v>
      </c>
      <c r="M38" s="50" t="s">
        <v>31</v>
      </c>
      <c r="N38" s="60" t="s">
        <v>91</v>
      </c>
      <c r="O38" s="51"/>
    </row>
    <row r="39" spans="1:15" ht="34.5" customHeight="1">
      <c r="A39" s="25">
        <v>32</v>
      </c>
      <c r="B39" s="29"/>
      <c r="C39" s="33"/>
      <c r="D39" s="31" t="s">
        <v>92</v>
      </c>
      <c r="E39" s="27" t="s">
        <v>30</v>
      </c>
      <c r="F39" s="24">
        <f>G39+H39</f>
        <v>15</v>
      </c>
      <c r="G39" s="24">
        <v>0</v>
      </c>
      <c r="H39" s="36">
        <v>15</v>
      </c>
      <c r="I39" s="24">
        <f>J39+K39</f>
        <v>11.743396</v>
      </c>
      <c r="J39" s="24">
        <v>0</v>
      </c>
      <c r="K39" s="36">
        <v>11.743396</v>
      </c>
      <c r="L39" s="53">
        <f>I39/F39*100%</f>
        <v>0.7828930666666667</v>
      </c>
      <c r="M39" s="50" t="s">
        <v>31</v>
      </c>
      <c r="N39" s="61"/>
      <c r="O39" s="51"/>
    </row>
    <row r="40" spans="1:15" ht="34.5" customHeight="1">
      <c r="A40" s="25">
        <v>33</v>
      </c>
      <c r="B40" s="29"/>
      <c r="C40" s="34"/>
      <c r="D40" s="31" t="s">
        <v>93</v>
      </c>
      <c r="E40" s="27" t="s">
        <v>30</v>
      </c>
      <c r="F40" s="24">
        <f>G40+H40</f>
        <v>206.073573</v>
      </c>
      <c r="G40" s="24">
        <v>0</v>
      </c>
      <c r="H40" s="36">
        <v>206.073573</v>
      </c>
      <c r="I40" s="24">
        <f>J40+K40</f>
        <v>185.52576</v>
      </c>
      <c r="J40" s="24">
        <v>0</v>
      </c>
      <c r="K40" s="36">
        <v>185.52576</v>
      </c>
      <c r="L40" s="53">
        <f>I40/F40*100%</f>
        <v>0.9002889468025091</v>
      </c>
      <c r="M40" s="50" t="s">
        <v>31</v>
      </c>
      <c r="N40" s="62"/>
      <c r="O40" s="51"/>
    </row>
    <row r="41" spans="1:15" ht="34.5" customHeight="1">
      <c r="A41" s="25">
        <v>34</v>
      </c>
      <c r="B41" s="29"/>
      <c r="C41" s="32" t="s">
        <v>94</v>
      </c>
      <c r="D41" s="39" t="s">
        <v>95</v>
      </c>
      <c r="E41" s="27" t="s">
        <v>30</v>
      </c>
      <c r="F41" s="24">
        <f aca="true" t="shared" si="6" ref="F41:F51">G41+H41</f>
        <v>63.39</v>
      </c>
      <c r="G41" s="24">
        <v>0</v>
      </c>
      <c r="H41" s="36">
        <v>63.39</v>
      </c>
      <c r="I41" s="24">
        <f aca="true" t="shared" si="7" ref="I41:I51">J41+K41</f>
        <v>63.32</v>
      </c>
      <c r="J41" s="24">
        <v>0</v>
      </c>
      <c r="K41" s="36">
        <v>63.32</v>
      </c>
      <c r="L41" s="53">
        <f aca="true" t="shared" si="8" ref="L41:L51">I41/F41*100%</f>
        <v>0.9988957248777409</v>
      </c>
      <c r="M41" s="50" t="s">
        <v>31</v>
      </c>
      <c r="N41" s="22" t="s">
        <v>96</v>
      </c>
      <c r="O41" s="51"/>
    </row>
    <row r="42" spans="1:15" ht="34.5" customHeight="1">
      <c r="A42" s="25">
        <v>35</v>
      </c>
      <c r="B42" s="29"/>
      <c r="C42" s="33"/>
      <c r="D42" s="39" t="s">
        <v>97</v>
      </c>
      <c r="E42" s="27" t="s">
        <v>30</v>
      </c>
      <c r="F42" s="24">
        <f t="shared" si="6"/>
        <v>828</v>
      </c>
      <c r="G42" s="24">
        <v>0</v>
      </c>
      <c r="H42" s="36">
        <v>828</v>
      </c>
      <c r="I42" s="24">
        <f t="shared" si="7"/>
        <v>0</v>
      </c>
      <c r="J42" s="24">
        <v>0</v>
      </c>
      <c r="K42" s="36">
        <v>0</v>
      </c>
      <c r="L42" s="53">
        <f t="shared" si="8"/>
        <v>0</v>
      </c>
      <c r="M42" s="50" t="s">
        <v>31</v>
      </c>
      <c r="N42" s="22" t="s">
        <v>98</v>
      </c>
      <c r="O42" s="51"/>
    </row>
    <row r="43" spans="1:15" ht="34.5" customHeight="1">
      <c r="A43" s="25">
        <v>36</v>
      </c>
      <c r="B43" s="29"/>
      <c r="C43" s="33"/>
      <c r="D43" s="39" t="s">
        <v>99</v>
      </c>
      <c r="E43" s="27" t="s">
        <v>30</v>
      </c>
      <c r="F43" s="24">
        <f t="shared" si="6"/>
        <v>1545</v>
      </c>
      <c r="G43" s="24">
        <v>0</v>
      </c>
      <c r="H43" s="36">
        <v>1545</v>
      </c>
      <c r="I43" s="24">
        <f t="shared" si="7"/>
        <v>0</v>
      </c>
      <c r="J43" s="24">
        <v>0</v>
      </c>
      <c r="K43" s="36">
        <v>0</v>
      </c>
      <c r="L43" s="53">
        <f t="shared" si="8"/>
        <v>0</v>
      </c>
      <c r="M43" s="50" t="s">
        <v>31</v>
      </c>
      <c r="N43" s="22" t="s">
        <v>100</v>
      </c>
      <c r="O43" s="51"/>
    </row>
    <row r="44" spans="1:15" ht="34.5" customHeight="1">
      <c r="A44" s="25">
        <v>37</v>
      </c>
      <c r="B44" s="29"/>
      <c r="C44" s="33"/>
      <c r="D44" s="39" t="s">
        <v>95</v>
      </c>
      <c r="E44" s="27" t="s">
        <v>30</v>
      </c>
      <c r="F44" s="24">
        <f t="shared" si="6"/>
        <v>335</v>
      </c>
      <c r="G44" s="24">
        <v>0</v>
      </c>
      <c r="H44" s="36">
        <v>335</v>
      </c>
      <c r="I44" s="24">
        <f t="shared" si="7"/>
        <v>335</v>
      </c>
      <c r="J44" s="24">
        <v>0</v>
      </c>
      <c r="K44" s="36">
        <v>335</v>
      </c>
      <c r="L44" s="53">
        <f t="shared" si="8"/>
        <v>1</v>
      </c>
      <c r="M44" s="50" t="s">
        <v>31</v>
      </c>
      <c r="N44" s="22" t="s">
        <v>96</v>
      </c>
      <c r="O44" s="51"/>
    </row>
    <row r="45" spans="1:15" ht="34.5" customHeight="1">
      <c r="A45" s="25">
        <v>38</v>
      </c>
      <c r="B45" s="29"/>
      <c r="C45" s="33"/>
      <c r="D45" s="40" t="s">
        <v>101</v>
      </c>
      <c r="E45" s="27" t="s">
        <v>30</v>
      </c>
      <c r="F45" s="24">
        <f t="shared" si="6"/>
        <v>8700</v>
      </c>
      <c r="G45" s="24">
        <v>0</v>
      </c>
      <c r="H45" s="36">
        <v>8700</v>
      </c>
      <c r="I45" s="24">
        <f t="shared" si="7"/>
        <v>7928.16</v>
      </c>
      <c r="J45" s="24">
        <v>0</v>
      </c>
      <c r="K45" s="36">
        <v>7928.16</v>
      </c>
      <c r="L45" s="53">
        <f t="shared" si="8"/>
        <v>0.9112827586206896</v>
      </c>
      <c r="M45" s="50" t="s">
        <v>31</v>
      </c>
      <c r="N45" s="22" t="s">
        <v>100</v>
      </c>
      <c r="O45" s="51"/>
    </row>
    <row r="46" spans="1:15" ht="34.5" customHeight="1">
      <c r="A46" s="25">
        <v>39</v>
      </c>
      <c r="B46" s="29"/>
      <c r="C46" s="34"/>
      <c r="D46" s="31" t="s">
        <v>102</v>
      </c>
      <c r="E46" s="27" t="s">
        <v>30</v>
      </c>
      <c r="F46" s="24">
        <f t="shared" si="6"/>
        <v>10</v>
      </c>
      <c r="G46" s="24">
        <v>0</v>
      </c>
      <c r="H46" s="36">
        <v>10</v>
      </c>
      <c r="I46" s="24">
        <f t="shared" si="7"/>
        <v>0</v>
      </c>
      <c r="J46" s="24">
        <v>0</v>
      </c>
      <c r="K46" s="36">
        <v>0</v>
      </c>
      <c r="L46" s="53">
        <f t="shared" si="8"/>
        <v>0</v>
      </c>
      <c r="M46" s="50" t="s">
        <v>31</v>
      </c>
      <c r="N46" s="22" t="s">
        <v>100</v>
      </c>
      <c r="O46" s="51"/>
    </row>
    <row r="47" spans="1:15" ht="34.5" customHeight="1">
      <c r="A47" s="25">
        <v>40</v>
      </c>
      <c r="B47" s="29"/>
      <c r="C47" s="32" t="s">
        <v>103</v>
      </c>
      <c r="D47" s="35" t="s">
        <v>104</v>
      </c>
      <c r="E47" s="27" t="s">
        <v>30</v>
      </c>
      <c r="F47" s="24">
        <f t="shared" si="6"/>
        <v>39.59</v>
      </c>
      <c r="G47" s="24">
        <v>0</v>
      </c>
      <c r="H47" s="36">
        <v>39.59</v>
      </c>
      <c r="I47" s="24">
        <f t="shared" si="7"/>
        <v>39.59</v>
      </c>
      <c r="J47" s="24">
        <v>0</v>
      </c>
      <c r="K47" s="36">
        <v>39.59</v>
      </c>
      <c r="L47" s="53">
        <f t="shared" si="8"/>
        <v>1</v>
      </c>
      <c r="M47" s="50" t="s">
        <v>31</v>
      </c>
      <c r="N47" s="60" t="s">
        <v>105</v>
      </c>
      <c r="O47" s="51"/>
    </row>
    <row r="48" spans="1:15" ht="34.5" customHeight="1">
      <c r="A48" s="25">
        <v>41</v>
      </c>
      <c r="B48" s="29"/>
      <c r="C48" s="33"/>
      <c r="D48" s="35" t="s">
        <v>106</v>
      </c>
      <c r="E48" s="27" t="s">
        <v>30</v>
      </c>
      <c r="F48" s="24">
        <f t="shared" si="6"/>
        <v>37.79</v>
      </c>
      <c r="G48" s="24">
        <v>0</v>
      </c>
      <c r="H48" s="36">
        <v>37.79</v>
      </c>
      <c r="I48" s="24">
        <f t="shared" si="7"/>
        <v>37.79</v>
      </c>
      <c r="J48" s="24">
        <v>0</v>
      </c>
      <c r="K48" s="36">
        <v>37.79</v>
      </c>
      <c r="L48" s="53">
        <f t="shared" si="8"/>
        <v>1</v>
      </c>
      <c r="M48" s="50" t="s">
        <v>31</v>
      </c>
      <c r="N48" s="61"/>
      <c r="O48" s="51"/>
    </row>
    <row r="49" spans="1:15" ht="34.5" customHeight="1">
      <c r="A49" s="25">
        <v>42</v>
      </c>
      <c r="B49" s="29"/>
      <c r="C49" s="33"/>
      <c r="D49" s="35" t="s">
        <v>107</v>
      </c>
      <c r="E49" s="27" t="s">
        <v>30</v>
      </c>
      <c r="F49" s="24">
        <f t="shared" si="6"/>
        <v>18.53</v>
      </c>
      <c r="G49" s="24">
        <v>0</v>
      </c>
      <c r="H49" s="36">
        <v>18.53</v>
      </c>
      <c r="I49" s="24">
        <f t="shared" si="7"/>
        <v>18.53</v>
      </c>
      <c r="J49" s="24">
        <v>0</v>
      </c>
      <c r="K49" s="36">
        <v>18.53</v>
      </c>
      <c r="L49" s="53">
        <f t="shared" si="8"/>
        <v>1</v>
      </c>
      <c r="M49" s="50" t="s">
        <v>31</v>
      </c>
      <c r="N49" s="61"/>
      <c r="O49" s="51"/>
    </row>
    <row r="50" spans="1:15" ht="34.5" customHeight="1">
      <c r="A50" s="25">
        <v>43</v>
      </c>
      <c r="B50" s="29"/>
      <c r="C50" s="33"/>
      <c r="D50" s="35" t="s">
        <v>108</v>
      </c>
      <c r="E50" s="27" t="s">
        <v>30</v>
      </c>
      <c r="F50" s="24">
        <f t="shared" si="6"/>
        <v>1691.53</v>
      </c>
      <c r="G50" s="24">
        <v>0</v>
      </c>
      <c r="H50" s="36">
        <v>1691.53</v>
      </c>
      <c r="I50" s="24">
        <f t="shared" si="7"/>
        <v>1691.53</v>
      </c>
      <c r="J50" s="24">
        <v>0</v>
      </c>
      <c r="K50" s="36">
        <v>1691.53</v>
      </c>
      <c r="L50" s="53">
        <f t="shared" si="8"/>
        <v>1</v>
      </c>
      <c r="M50" s="50" t="s">
        <v>31</v>
      </c>
      <c r="N50" s="61"/>
      <c r="O50" s="51"/>
    </row>
    <row r="51" spans="1:15" ht="34.5" customHeight="1">
      <c r="A51" s="25">
        <v>44</v>
      </c>
      <c r="B51" s="29"/>
      <c r="C51" s="34"/>
      <c r="D51" s="31" t="s">
        <v>109</v>
      </c>
      <c r="E51" s="27" t="s">
        <v>30</v>
      </c>
      <c r="F51" s="24">
        <f t="shared" si="6"/>
        <v>100</v>
      </c>
      <c r="G51" s="24">
        <v>0</v>
      </c>
      <c r="H51" s="36">
        <v>100</v>
      </c>
      <c r="I51" s="24">
        <f t="shared" si="7"/>
        <v>48.44</v>
      </c>
      <c r="J51" s="24">
        <v>0</v>
      </c>
      <c r="K51" s="36">
        <v>48.44</v>
      </c>
      <c r="L51" s="53">
        <f t="shared" si="8"/>
        <v>0.4844</v>
      </c>
      <c r="M51" s="50" t="s">
        <v>31</v>
      </c>
      <c r="N51" s="62"/>
      <c r="O51" s="51"/>
    </row>
    <row r="52" spans="1:15" ht="34.5" customHeight="1">
      <c r="A52" s="25">
        <v>45</v>
      </c>
      <c r="B52" s="29"/>
      <c r="C52" s="38" t="s">
        <v>110</v>
      </c>
      <c r="D52" s="27"/>
      <c r="E52" s="27"/>
      <c r="F52" s="24"/>
      <c r="G52" s="24"/>
      <c r="H52" s="24"/>
      <c r="I52" s="24"/>
      <c r="J52" s="24"/>
      <c r="K52" s="24"/>
      <c r="L52" s="53"/>
      <c r="M52" s="50"/>
      <c r="N52" s="50"/>
      <c r="O52" s="51"/>
    </row>
    <row r="53" spans="1:15" ht="34.5" customHeight="1">
      <c r="A53" s="25">
        <v>46</v>
      </c>
      <c r="B53" s="29"/>
      <c r="C53" s="38" t="s">
        <v>111</v>
      </c>
      <c r="D53" s="27"/>
      <c r="E53" s="27"/>
      <c r="F53" s="24"/>
      <c r="G53" s="24"/>
      <c r="H53" s="24"/>
      <c r="I53" s="24"/>
      <c r="J53" s="24"/>
      <c r="K53" s="24"/>
      <c r="L53" s="53"/>
      <c r="M53" s="50"/>
      <c r="N53" s="50"/>
      <c r="O53" s="51"/>
    </row>
    <row r="54" spans="1:15" ht="34.5" customHeight="1">
      <c r="A54" s="25">
        <v>47</v>
      </c>
      <c r="B54" s="29"/>
      <c r="C54" s="38" t="s">
        <v>112</v>
      </c>
      <c r="D54" s="27"/>
      <c r="E54" s="27"/>
      <c r="F54" s="24"/>
      <c r="G54" s="24"/>
      <c r="H54" s="24"/>
      <c r="I54" s="24"/>
      <c r="J54" s="24"/>
      <c r="K54" s="24"/>
      <c r="L54" s="53"/>
      <c r="M54" s="50"/>
      <c r="N54" s="50"/>
      <c r="O54" s="51"/>
    </row>
    <row r="55" spans="1:15" ht="34.5" customHeight="1">
      <c r="A55" s="25">
        <v>48</v>
      </c>
      <c r="B55" s="29"/>
      <c r="C55" s="32" t="s">
        <v>113</v>
      </c>
      <c r="D55" s="31" t="s">
        <v>114</v>
      </c>
      <c r="E55" s="27" t="s">
        <v>30</v>
      </c>
      <c r="F55" s="24">
        <f>G55+H55</f>
        <v>42.02</v>
      </c>
      <c r="G55" s="24">
        <v>0</v>
      </c>
      <c r="H55" s="36">
        <v>42.02</v>
      </c>
      <c r="I55" s="24">
        <f>J55+K55</f>
        <v>42.02</v>
      </c>
      <c r="J55" s="24">
        <v>0</v>
      </c>
      <c r="K55" s="36">
        <v>42.02</v>
      </c>
      <c r="L55" s="53">
        <f>I55/F55*100%</f>
        <v>1</v>
      </c>
      <c r="M55" s="50" t="s">
        <v>31</v>
      </c>
      <c r="N55" s="60" t="s">
        <v>115</v>
      </c>
      <c r="O55" s="51"/>
    </row>
    <row r="56" spans="1:15" ht="39" customHeight="1">
      <c r="A56" s="25">
        <v>49</v>
      </c>
      <c r="B56" s="41"/>
      <c r="C56" s="34"/>
      <c r="D56" s="28" t="s">
        <v>116</v>
      </c>
      <c r="E56" s="27" t="s">
        <v>30</v>
      </c>
      <c r="F56" s="24">
        <f>G56+H56</f>
        <v>3650</v>
      </c>
      <c r="G56" s="24">
        <v>0</v>
      </c>
      <c r="H56" s="36">
        <v>3650</v>
      </c>
      <c r="I56" s="24">
        <f>J56+K56</f>
        <v>3320.72</v>
      </c>
      <c r="J56" s="24">
        <v>0</v>
      </c>
      <c r="K56" s="36">
        <v>3320.72</v>
      </c>
      <c r="L56" s="53">
        <f>I56/F56*100%</f>
        <v>0.9097863013698629</v>
      </c>
      <c r="M56" s="50" t="s">
        <v>31</v>
      </c>
      <c r="N56" s="62"/>
      <c r="O56" s="51"/>
    </row>
    <row r="57" spans="1:15" ht="34.5" customHeight="1">
      <c r="A57" s="25">
        <v>50</v>
      </c>
      <c r="B57" s="42" t="s">
        <v>117</v>
      </c>
      <c r="C57" s="43" t="s">
        <v>118</v>
      </c>
      <c r="D57" s="44"/>
      <c r="E57" s="44"/>
      <c r="F57" s="24"/>
      <c r="G57" s="24"/>
      <c r="H57" s="24"/>
      <c r="I57" s="24"/>
      <c r="J57" s="24"/>
      <c r="K57" s="24"/>
      <c r="L57" s="53"/>
      <c r="M57" s="50"/>
      <c r="N57" s="50"/>
      <c r="O57" s="51"/>
    </row>
    <row r="58" spans="1:15" ht="34.5" customHeight="1">
      <c r="A58" s="25">
        <v>51</v>
      </c>
      <c r="B58" s="42"/>
      <c r="C58" s="43" t="s">
        <v>119</v>
      </c>
      <c r="D58" s="44"/>
      <c r="E58" s="44"/>
      <c r="F58" s="24"/>
      <c r="G58" s="24"/>
      <c r="H58" s="24"/>
      <c r="I58" s="24"/>
      <c r="J58" s="24"/>
      <c r="K58" s="24"/>
      <c r="L58" s="53"/>
      <c r="M58" s="50"/>
      <c r="N58" s="50"/>
      <c r="O58" s="51"/>
    </row>
    <row r="59" spans="1:15" ht="34.5" customHeight="1">
      <c r="A59" s="25">
        <v>52</v>
      </c>
      <c r="B59" s="42"/>
      <c r="C59" s="43" t="s">
        <v>120</v>
      </c>
      <c r="D59" s="44"/>
      <c r="E59" s="44"/>
      <c r="F59" s="24"/>
      <c r="G59" s="24"/>
      <c r="H59" s="24"/>
      <c r="I59" s="24"/>
      <c r="J59" s="24"/>
      <c r="K59" s="24"/>
      <c r="L59" s="53"/>
      <c r="M59" s="50"/>
      <c r="N59" s="50"/>
      <c r="O59" s="51"/>
    </row>
    <row r="60" spans="1:15" ht="34.5" customHeight="1">
      <c r="A60" s="25">
        <v>53</v>
      </c>
      <c r="B60" s="42"/>
      <c r="C60" s="45" t="s">
        <v>121</v>
      </c>
      <c r="D60" s="43" t="s">
        <v>122</v>
      </c>
      <c r="E60" s="44" t="s">
        <v>30</v>
      </c>
      <c r="F60" s="24">
        <f>G60+H60</f>
        <v>993.79</v>
      </c>
      <c r="G60" s="24">
        <v>0</v>
      </c>
      <c r="H60" s="24">
        <v>993.79</v>
      </c>
      <c r="I60" s="24">
        <f>J60+K60</f>
        <v>993.79</v>
      </c>
      <c r="J60" s="24">
        <v>0</v>
      </c>
      <c r="K60" s="24">
        <v>993.79</v>
      </c>
      <c r="L60" s="53">
        <f>I60/F60*100%</f>
        <v>1</v>
      </c>
      <c r="M60" s="50" t="s">
        <v>31</v>
      </c>
      <c r="N60" s="63" t="s">
        <v>123</v>
      </c>
      <c r="O60" s="51"/>
    </row>
    <row r="61" spans="1:15" ht="34.5" customHeight="1">
      <c r="A61" s="25">
        <v>54</v>
      </c>
      <c r="B61" s="42"/>
      <c r="C61" s="46"/>
      <c r="D61" s="38" t="s">
        <v>124</v>
      </c>
      <c r="E61" s="44" t="s">
        <v>30</v>
      </c>
      <c r="F61" s="24">
        <f>G61+H61</f>
        <v>422.21</v>
      </c>
      <c r="G61" s="24">
        <v>0</v>
      </c>
      <c r="H61" s="24">
        <v>422.21</v>
      </c>
      <c r="I61" s="24">
        <f>J61+K61</f>
        <v>422.21</v>
      </c>
      <c r="J61" s="24">
        <v>0</v>
      </c>
      <c r="K61" s="24">
        <v>422.21</v>
      </c>
      <c r="L61" s="53">
        <f>I61/F61*100%</f>
        <v>1</v>
      </c>
      <c r="M61" s="50" t="s">
        <v>31</v>
      </c>
      <c r="N61" s="63" t="s">
        <v>125</v>
      </c>
      <c r="O61" s="51"/>
    </row>
    <row r="62" spans="1:15" ht="34.5" customHeight="1">
      <c r="A62" s="25">
        <v>55</v>
      </c>
      <c r="B62" s="42"/>
      <c r="C62" s="38" t="s">
        <v>126</v>
      </c>
      <c r="D62" s="27"/>
      <c r="E62" s="27"/>
      <c r="F62" s="24"/>
      <c r="G62" s="24"/>
      <c r="H62" s="24"/>
      <c r="I62" s="24"/>
      <c r="J62" s="24"/>
      <c r="K62" s="24"/>
      <c r="L62" s="53"/>
      <c r="M62" s="50"/>
      <c r="N62" s="50"/>
      <c r="O62" s="51"/>
    </row>
    <row r="63" spans="1:15" ht="34.5" customHeight="1">
      <c r="A63" s="25">
        <v>56</v>
      </c>
      <c r="B63" s="42"/>
      <c r="C63" s="38" t="s">
        <v>127</v>
      </c>
      <c r="D63" s="27"/>
      <c r="E63" s="27"/>
      <c r="F63" s="24"/>
      <c r="G63" s="24"/>
      <c r="H63" s="24"/>
      <c r="I63" s="24"/>
      <c r="J63" s="24"/>
      <c r="K63" s="24"/>
      <c r="L63" s="53"/>
      <c r="M63" s="50"/>
      <c r="N63" s="50"/>
      <c r="O63" s="51"/>
    </row>
    <row r="64" spans="1:15" ht="34.5" customHeight="1">
      <c r="A64" s="25">
        <v>57</v>
      </c>
      <c r="B64" s="42"/>
      <c r="C64" s="38" t="s">
        <v>128</v>
      </c>
      <c r="D64" s="27"/>
      <c r="E64" s="27"/>
      <c r="F64" s="24"/>
      <c r="G64" s="24"/>
      <c r="H64" s="24"/>
      <c r="I64" s="24"/>
      <c r="J64" s="24"/>
      <c r="K64" s="24"/>
      <c r="L64" s="53"/>
      <c r="M64" s="50"/>
      <c r="N64" s="50"/>
      <c r="O64" s="51"/>
    </row>
    <row r="65" spans="1:15" ht="34.5" customHeight="1">
      <c r="A65" s="25">
        <v>58</v>
      </c>
      <c r="B65" s="42"/>
      <c r="C65" s="38" t="s">
        <v>129</v>
      </c>
      <c r="D65" s="27"/>
      <c r="E65" s="27"/>
      <c r="F65" s="24"/>
      <c r="G65" s="24"/>
      <c r="H65" s="24"/>
      <c r="I65" s="24"/>
      <c r="J65" s="24"/>
      <c r="K65" s="24"/>
      <c r="L65" s="53"/>
      <c r="M65" s="50"/>
      <c r="N65" s="50"/>
      <c r="O65" s="51"/>
    </row>
    <row r="66" spans="1:15" ht="34.5" customHeight="1">
      <c r="A66" s="25">
        <v>59</v>
      </c>
      <c r="B66" s="42"/>
      <c r="C66" s="43" t="s">
        <v>130</v>
      </c>
      <c r="D66" s="44"/>
      <c r="E66" s="44"/>
      <c r="F66" s="24"/>
      <c r="G66" s="24"/>
      <c r="H66" s="24"/>
      <c r="I66" s="24"/>
      <c r="J66" s="24"/>
      <c r="K66" s="24"/>
      <c r="L66" s="53"/>
      <c r="M66" s="50"/>
      <c r="N66" s="50"/>
      <c r="O66" s="51"/>
    </row>
    <row r="67" spans="1:15" ht="34.5" customHeight="1">
      <c r="A67" s="25">
        <v>60</v>
      </c>
      <c r="B67" s="42"/>
      <c r="C67" s="43" t="s">
        <v>131</v>
      </c>
      <c r="D67" s="44"/>
      <c r="E67" s="44"/>
      <c r="F67" s="24"/>
      <c r="G67" s="24"/>
      <c r="H67" s="24"/>
      <c r="I67" s="24"/>
      <c r="J67" s="24"/>
      <c r="K67" s="24"/>
      <c r="L67" s="53"/>
      <c r="M67" s="50"/>
      <c r="N67" s="50"/>
      <c r="O67" s="51"/>
    </row>
    <row r="68" spans="1:15" ht="34.5" customHeight="1">
      <c r="A68" s="25">
        <v>61</v>
      </c>
      <c r="B68" s="42"/>
      <c r="C68" s="45" t="s">
        <v>132</v>
      </c>
      <c r="D68" s="43" t="s">
        <v>133</v>
      </c>
      <c r="E68" s="44" t="s">
        <v>30</v>
      </c>
      <c r="F68" s="24">
        <f>G68+H68</f>
        <v>138</v>
      </c>
      <c r="G68" s="24">
        <v>138</v>
      </c>
      <c r="H68" s="24">
        <v>0</v>
      </c>
      <c r="I68" s="24">
        <f>J68+K68</f>
        <v>138</v>
      </c>
      <c r="J68" s="24">
        <v>138</v>
      </c>
      <c r="K68" s="24">
        <v>0</v>
      </c>
      <c r="L68" s="53">
        <f>I68/F68*100%</f>
        <v>1</v>
      </c>
      <c r="M68" s="50" t="s">
        <v>31</v>
      </c>
      <c r="N68" s="71" t="s">
        <v>134</v>
      </c>
      <c r="O68" s="51"/>
    </row>
    <row r="69" spans="1:15" ht="34.5" customHeight="1">
      <c r="A69" s="25">
        <v>62</v>
      </c>
      <c r="B69" s="42"/>
      <c r="C69" s="46"/>
      <c r="D69" s="43" t="s">
        <v>135</v>
      </c>
      <c r="E69" s="44" t="s">
        <v>30</v>
      </c>
      <c r="F69" s="24">
        <f>G69+H69</f>
        <v>4</v>
      </c>
      <c r="G69" s="24">
        <v>4</v>
      </c>
      <c r="H69" s="24">
        <v>0</v>
      </c>
      <c r="I69" s="24">
        <f>J69+K69</f>
        <v>4</v>
      </c>
      <c r="J69" s="24">
        <v>4</v>
      </c>
      <c r="K69" s="24">
        <v>0</v>
      </c>
      <c r="L69" s="53">
        <f>I69/F69*100%</f>
        <v>1</v>
      </c>
      <c r="M69" s="50" t="s">
        <v>31</v>
      </c>
      <c r="N69" s="71" t="s">
        <v>134</v>
      </c>
      <c r="O69" s="51"/>
    </row>
    <row r="70" spans="1:15" ht="34.5" customHeight="1">
      <c r="A70" s="25">
        <v>63</v>
      </c>
      <c r="B70" s="42"/>
      <c r="C70" s="43" t="s">
        <v>136</v>
      </c>
      <c r="D70" s="43" t="s">
        <v>137</v>
      </c>
      <c r="E70" s="44" t="s">
        <v>30</v>
      </c>
      <c r="F70" s="24">
        <f>G70+H70</f>
        <v>350</v>
      </c>
      <c r="G70" s="24">
        <v>0</v>
      </c>
      <c r="H70" s="24">
        <v>350</v>
      </c>
      <c r="I70" s="24">
        <f>J70+K70</f>
        <v>246.98</v>
      </c>
      <c r="J70" s="24">
        <v>0</v>
      </c>
      <c r="K70" s="24">
        <v>246.98</v>
      </c>
      <c r="L70" s="53">
        <f>I70/F70*100%</f>
        <v>0.7056571428571429</v>
      </c>
      <c r="M70" s="50" t="s">
        <v>31</v>
      </c>
      <c r="N70" s="72" t="s">
        <v>138</v>
      </c>
      <c r="O70" s="51"/>
    </row>
    <row r="71" spans="1:15" ht="34.5" customHeight="1">
      <c r="A71" s="25">
        <v>64</v>
      </c>
      <c r="B71" s="25" t="s">
        <v>139</v>
      </c>
      <c r="C71" s="64" t="s">
        <v>140</v>
      </c>
      <c r="D71" s="65"/>
      <c r="E71" s="65"/>
      <c r="F71" s="24"/>
      <c r="G71" s="24"/>
      <c r="H71" s="24"/>
      <c r="I71" s="24"/>
      <c r="J71" s="24"/>
      <c r="K71" s="24"/>
      <c r="L71" s="53"/>
      <c r="M71" s="50"/>
      <c r="N71" s="50"/>
      <c r="O71" s="51"/>
    </row>
    <row r="72" spans="1:15" ht="34.5" customHeight="1">
      <c r="A72" s="25">
        <v>65</v>
      </c>
      <c r="B72" s="25"/>
      <c r="C72" s="64" t="s">
        <v>141</v>
      </c>
      <c r="D72" s="65"/>
      <c r="E72" s="65"/>
      <c r="F72" s="24"/>
      <c r="G72" s="24"/>
      <c r="H72" s="24"/>
      <c r="I72" s="24"/>
      <c r="J72" s="24"/>
      <c r="K72" s="24"/>
      <c r="L72" s="53"/>
      <c r="M72" s="50"/>
      <c r="N72" s="50"/>
      <c r="O72" s="51"/>
    </row>
    <row r="73" spans="1:15" ht="34.5" customHeight="1">
      <c r="A73" s="25">
        <v>66</v>
      </c>
      <c r="B73" s="25"/>
      <c r="C73" s="64" t="s">
        <v>142</v>
      </c>
      <c r="D73" s="65" t="s">
        <v>143</v>
      </c>
      <c r="E73" s="65" t="s">
        <v>30</v>
      </c>
      <c r="F73" s="24">
        <f>G73+H73</f>
        <v>140</v>
      </c>
      <c r="G73" s="24">
        <v>140</v>
      </c>
      <c r="H73" s="24"/>
      <c r="I73" s="24">
        <f>J73+K73</f>
        <v>140</v>
      </c>
      <c r="J73" s="24">
        <v>140</v>
      </c>
      <c r="K73" s="24"/>
      <c r="L73" s="53">
        <f>I73/F73</f>
        <v>1</v>
      </c>
      <c r="M73" s="50" t="s">
        <v>31</v>
      </c>
      <c r="N73" s="22" t="s">
        <v>144</v>
      </c>
      <c r="O73" s="51"/>
    </row>
    <row r="74" spans="1:15" ht="34.5" customHeight="1">
      <c r="A74" s="25">
        <v>67</v>
      </c>
      <c r="B74" s="25"/>
      <c r="C74" s="64" t="s">
        <v>145</v>
      </c>
      <c r="D74" s="65"/>
      <c r="E74" s="65"/>
      <c r="F74" s="24"/>
      <c r="G74" s="24"/>
      <c r="H74" s="24"/>
      <c r="I74" s="24"/>
      <c r="J74" s="24"/>
      <c r="K74" s="24"/>
      <c r="L74" s="53"/>
      <c r="M74" s="50"/>
      <c r="N74" s="50"/>
      <c r="O74" s="51"/>
    </row>
    <row r="75" spans="1:15" ht="34.5" customHeight="1">
      <c r="A75" s="25">
        <v>68</v>
      </c>
      <c r="B75" s="25"/>
      <c r="C75" s="64" t="s">
        <v>146</v>
      </c>
      <c r="D75" s="65" t="s">
        <v>147</v>
      </c>
      <c r="E75" s="65" t="s">
        <v>30</v>
      </c>
      <c r="F75" s="24">
        <f>G75+H75</f>
        <v>394</v>
      </c>
      <c r="G75" s="24">
        <v>199</v>
      </c>
      <c r="H75" s="24">
        <v>195</v>
      </c>
      <c r="I75" s="24">
        <f>J75+K75</f>
        <v>332.7</v>
      </c>
      <c r="J75" s="24">
        <v>199</v>
      </c>
      <c r="K75" s="24">
        <v>133.7</v>
      </c>
      <c r="L75" s="53">
        <f>I75/F75</f>
        <v>0.8444162436548223</v>
      </c>
      <c r="M75" s="50" t="s">
        <v>31</v>
      </c>
      <c r="N75" s="22" t="s">
        <v>148</v>
      </c>
      <c r="O75" s="51"/>
    </row>
    <row r="76" spans="1:15" ht="34.5" customHeight="1">
      <c r="A76" s="25">
        <v>69</v>
      </c>
      <c r="B76" s="25"/>
      <c r="C76" s="64" t="s">
        <v>149</v>
      </c>
      <c r="D76" s="65"/>
      <c r="E76" s="65"/>
      <c r="F76" s="24"/>
      <c r="G76" s="24"/>
      <c r="H76" s="24"/>
      <c r="I76" s="24"/>
      <c r="J76" s="24"/>
      <c r="K76" s="24"/>
      <c r="L76" s="53"/>
      <c r="M76" s="50"/>
      <c r="N76" s="50"/>
      <c r="O76" s="51"/>
    </row>
    <row r="77" spans="1:15" ht="34.5" customHeight="1">
      <c r="A77" s="25">
        <v>70</v>
      </c>
      <c r="B77" s="25"/>
      <c r="C77" s="64" t="s">
        <v>150</v>
      </c>
      <c r="D77" s="65"/>
      <c r="E77" s="65"/>
      <c r="F77" s="24"/>
      <c r="G77" s="24"/>
      <c r="H77" s="24"/>
      <c r="I77" s="24"/>
      <c r="J77" s="24"/>
      <c r="K77" s="24"/>
      <c r="L77" s="53"/>
      <c r="M77" s="50"/>
      <c r="N77" s="50"/>
      <c r="O77" s="51"/>
    </row>
    <row r="78" spans="1:15" ht="34.5" customHeight="1">
      <c r="A78" s="25">
        <v>71</v>
      </c>
      <c r="B78" s="25"/>
      <c r="C78" s="64" t="s">
        <v>151</v>
      </c>
      <c r="D78" s="65"/>
      <c r="E78" s="65"/>
      <c r="F78" s="24"/>
      <c r="G78" s="24"/>
      <c r="H78" s="24"/>
      <c r="I78" s="24"/>
      <c r="J78" s="24"/>
      <c r="K78" s="24"/>
      <c r="L78" s="53"/>
      <c r="M78" s="50"/>
      <c r="N78" s="50"/>
      <c r="O78" s="51"/>
    </row>
    <row r="79" spans="1:15" ht="34.5" customHeight="1">
      <c r="A79" s="25">
        <v>72</v>
      </c>
      <c r="B79" s="25"/>
      <c r="C79" s="64" t="s">
        <v>152</v>
      </c>
      <c r="D79" s="65"/>
      <c r="E79" s="65"/>
      <c r="F79" s="24"/>
      <c r="G79" s="24"/>
      <c r="H79" s="24"/>
      <c r="I79" s="24"/>
      <c r="J79" s="24"/>
      <c r="K79" s="24"/>
      <c r="L79" s="53"/>
      <c r="M79" s="50"/>
      <c r="N79" s="50"/>
      <c r="O79" s="51"/>
    </row>
    <row r="80" spans="1:15" ht="34.5" customHeight="1">
      <c r="A80" s="25">
        <v>73</v>
      </c>
      <c r="B80" s="25"/>
      <c r="C80" s="64" t="s">
        <v>153</v>
      </c>
      <c r="D80" s="65"/>
      <c r="E80" s="65"/>
      <c r="F80" s="24"/>
      <c r="G80" s="24"/>
      <c r="H80" s="24"/>
      <c r="I80" s="24"/>
      <c r="J80" s="24"/>
      <c r="K80" s="24"/>
      <c r="L80" s="53"/>
      <c r="M80" s="50"/>
      <c r="N80" s="50"/>
      <c r="O80" s="51"/>
    </row>
    <row r="81" spans="1:15" ht="34.5" customHeight="1">
      <c r="A81" s="25">
        <v>74</v>
      </c>
      <c r="B81" s="25"/>
      <c r="C81" s="64" t="s">
        <v>154</v>
      </c>
      <c r="D81" s="65"/>
      <c r="E81" s="65"/>
      <c r="F81" s="24"/>
      <c r="G81" s="24"/>
      <c r="H81" s="24"/>
      <c r="I81" s="24"/>
      <c r="J81" s="24"/>
      <c r="K81" s="24"/>
      <c r="L81" s="53"/>
      <c r="M81" s="50"/>
      <c r="N81" s="50"/>
      <c r="O81" s="51"/>
    </row>
    <row r="82" spans="1:15" ht="34.5" customHeight="1">
      <c r="A82" s="25">
        <v>75</v>
      </c>
      <c r="B82" s="25"/>
      <c r="C82" s="64" t="s">
        <v>155</v>
      </c>
      <c r="D82" s="65"/>
      <c r="E82" s="65"/>
      <c r="F82" s="24"/>
      <c r="G82" s="24"/>
      <c r="H82" s="24"/>
      <c r="I82" s="24"/>
      <c r="J82" s="24"/>
      <c r="K82" s="24"/>
      <c r="L82" s="53"/>
      <c r="M82" s="50"/>
      <c r="N82" s="50"/>
      <c r="O82" s="51"/>
    </row>
    <row r="83" spans="1:15" ht="34.5" customHeight="1">
      <c r="A83" s="25">
        <v>76</v>
      </c>
      <c r="B83" s="25"/>
      <c r="C83" s="64" t="s">
        <v>156</v>
      </c>
      <c r="D83" s="65"/>
      <c r="E83" s="65"/>
      <c r="F83" s="24"/>
      <c r="G83" s="24"/>
      <c r="H83" s="24"/>
      <c r="I83" s="24"/>
      <c r="J83" s="24"/>
      <c r="K83" s="24"/>
      <c r="L83" s="53"/>
      <c r="M83" s="50"/>
      <c r="N83" s="50"/>
      <c r="O83" s="51"/>
    </row>
    <row r="84" spans="1:15" ht="34.5" customHeight="1">
      <c r="A84" s="25">
        <v>77</v>
      </c>
      <c r="B84" s="66" t="s">
        <v>157</v>
      </c>
      <c r="C84" s="64" t="s">
        <v>158</v>
      </c>
      <c r="D84" s="65"/>
      <c r="E84" s="65"/>
      <c r="F84" s="24"/>
      <c r="G84" s="24"/>
      <c r="H84" s="24"/>
      <c r="I84" s="24"/>
      <c r="J84" s="24"/>
      <c r="K84" s="24"/>
      <c r="L84" s="53"/>
      <c r="M84" s="50"/>
      <c r="N84" s="50"/>
      <c r="O84" s="51"/>
    </row>
    <row r="85" spans="1:15" ht="34.5" customHeight="1">
      <c r="A85" s="25">
        <v>78</v>
      </c>
      <c r="B85" s="66" t="s">
        <v>159</v>
      </c>
      <c r="C85" s="64" t="s">
        <v>160</v>
      </c>
      <c r="D85" s="65" t="s">
        <v>161</v>
      </c>
      <c r="E85" s="65" t="s">
        <v>30</v>
      </c>
      <c r="F85" s="24">
        <f>G85+H85</f>
        <v>961.49</v>
      </c>
      <c r="G85" s="24">
        <v>0</v>
      </c>
      <c r="H85" s="24">
        <v>961.49</v>
      </c>
      <c r="I85" s="24">
        <f>J85+K85</f>
        <v>961.49</v>
      </c>
      <c r="J85" s="24">
        <v>0</v>
      </c>
      <c r="K85" s="24">
        <v>961.49</v>
      </c>
      <c r="L85" s="53">
        <f>I85/F85*100%</f>
        <v>1</v>
      </c>
      <c r="M85" s="50" t="s">
        <v>31</v>
      </c>
      <c r="N85" s="22" t="s">
        <v>162</v>
      </c>
      <c r="O85" s="51"/>
    </row>
    <row r="86" spans="1:15" ht="34.5" customHeight="1">
      <c r="A86" s="25">
        <v>79</v>
      </c>
      <c r="B86" s="26" t="s">
        <v>163</v>
      </c>
      <c r="C86" s="67" t="s">
        <v>164</v>
      </c>
      <c r="D86" s="64" t="s">
        <v>165</v>
      </c>
      <c r="E86" s="65" t="s">
        <v>30</v>
      </c>
      <c r="F86" s="24">
        <f>G86+H86</f>
        <v>100</v>
      </c>
      <c r="G86" s="24">
        <v>0</v>
      </c>
      <c r="H86" s="24">
        <v>100</v>
      </c>
      <c r="I86" s="24">
        <f>J86+K86</f>
        <v>100</v>
      </c>
      <c r="J86" s="24">
        <v>0</v>
      </c>
      <c r="K86" s="24">
        <v>100</v>
      </c>
      <c r="L86" s="53">
        <f>I86/F86*100%</f>
        <v>1</v>
      </c>
      <c r="M86" s="50" t="s">
        <v>31</v>
      </c>
      <c r="N86" s="73" t="s">
        <v>166</v>
      </c>
      <c r="O86" s="51"/>
    </row>
    <row r="87" spans="1:15" ht="34.5" customHeight="1">
      <c r="A87" s="25">
        <v>80</v>
      </c>
      <c r="B87" s="29"/>
      <c r="C87" s="68"/>
      <c r="D87" s="64" t="s">
        <v>167</v>
      </c>
      <c r="E87" s="65" t="s">
        <v>30</v>
      </c>
      <c r="F87" s="24">
        <f>G87+H87</f>
        <v>12.4</v>
      </c>
      <c r="G87" s="24">
        <v>0</v>
      </c>
      <c r="H87" s="24">
        <v>12.4</v>
      </c>
      <c r="I87" s="24">
        <f>J87+K87</f>
        <v>12.4</v>
      </c>
      <c r="J87" s="24">
        <v>0</v>
      </c>
      <c r="K87" s="24">
        <v>12.4</v>
      </c>
      <c r="L87" s="53">
        <f>I87/F87*100%</f>
        <v>1</v>
      </c>
      <c r="M87" s="50" t="s">
        <v>31</v>
      </c>
      <c r="N87" s="73" t="s">
        <v>168</v>
      </c>
      <c r="O87" s="51"/>
    </row>
    <row r="88" spans="1:15" ht="34.5" customHeight="1">
      <c r="A88" s="25">
        <v>81</v>
      </c>
      <c r="B88" s="41"/>
      <c r="C88" s="64" t="s">
        <v>169</v>
      </c>
      <c r="D88" s="64" t="s">
        <v>170</v>
      </c>
      <c r="E88" s="65" t="s">
        <v>30</v>
      </c>
      <c r="F88" s="24">
        <f>G88+H88</f>
        <v>1413.19</v>
      </c>
      <c r="G88" s="24">
        <v>0</v>
      </c>
      <c r="H88" s="24">
        <v>1413.19</v>
      </c>
      <c r="I88" s="24">
        <f>J88+K88</f>
        <v>997.25</v>
      </c>
      <c r="J88" s="24">
        <v>0</v>
      </c>
      <c r="K88" s="24">
        <v>997.25</v>
      </c>
      <c r="L88" s="53">
        <f>I88/F88*100%</f>
        <v>0.7056729809862793</v>
      </c>
      <c r="M88" s="50" t="s">
        <v>31</v>
      </c>
      <c r="N88" s="73" t="s">
        <v>171</v>
      </c>
      <c r="O88" s="51"/>
    </row>
    <row r="89" spans="1:15" ht="34.5" customHeight="1">
      <c r="A89" s="25">
        <v>82</v>
      </c>
      <c r="B89" s="26" t="s">
        <v>172</v>
      </c>
      <c r="C89" s="64" t="s">
        <v>173</v>
      </c>
      <c r="D89" s="65"/>
      <c r="E89" s="65"/>
      <c r="F89" s="24"/>
      <c r="G89" s="24"/>
      <c r="H89" s="24"/>
      <c r="I89" s="24"/>
      <c r="J89" s="24"/>
      <c r="K89" s="24"/>
      <c r="L89" s="53"/>
      <c r="M89" s="50"/>
      <c r="N89" s="50"/>
      <c r="O89" s="51"/>
    </row>
    <row r="90" spans="1:15" ht="34.5" customHeight="1">
      <c r="A90" s="25">
        <v>83</v>
      </c>
      <c r="B90" s="29"/>
      <c r="C90" s="64" t="s">
        <v>174</v>
      </c>
      <c r="D90" s="65"/>
      <c r="E90" s="65"/>
      <c r="F90" s="24"/>
      <c r="G90" s="24"/>
      <c r="H90" s="24"/>
      <c r="I90" s="24"/>
      <c r="J90" s="24"/>
      <c r="K90" s="24"/>
      <c r="L90" s="53"/>
      <c r="M90" s="50"/>
      <c r="N90" s="50"/>
      <c r="O90" s="51"/>
    </row>
    <row r="91" spans="1:15" ht="34.5" customHeight="1">
      <c r="A91" s="25">
        <v>84</v>
      </c>
      <c r="B91" s="41"/>
      <c r="C91" s="64" t="s">
        <v>175</v>
      </c>
      <c r="D91" s="65"/>
      <c r="E91" s="65"/>
      <c r="F91" s="24"/>
      <c r="G91" s="24"/>
      <c r="H91" s="24"/>
      <c r="I91" s="24"/>
      <c r="J91" s="24"/>
      <c r="K91" s="24"/>
      <c r="L91" s="53"/>
      <c r="M91" s="50"/>
      <c r="N91" s="50"/>
      <c r="O91" s="51"/>
    </row>
    <row r="92" spans="1:15" ht="34.5" customHeight="1">
      <c r="A92" s="25">
        <v>85</v>
      </c>
      <c r="B92" s="66" t="s">
        <v>176</v>
      </c>
      <c r="C92" s="64" t="s">
        <v>177</v>
      </c>
      <c r="D92" s="65"/>
      <c r="E92" s="65"/>
      <c r="F92" s="24"/>
      <c r="G92" s="24"/>
      <c r="H92" s="24"/>
      <c r="I92" s="24"/>
      <c r="J92" s="24"/>
      <c r="K92" s="24"/>
      <c r="L92" s="53"/>
      <c r="M92" s="50"/>
      <c r="N92" s="50"/>
      <c r="O92" s="51"/>
    </row>
    <row r="93" spans="1:15" ht="34.5" customHeight="1">
      <c r="A93" s="25">
        <v>86</v>
      </c>
      <c r="B93" s="26" t="s">
        <v>178</v>
      </c>
      <c r="C93" s="64" t="s">
        <v>179</v>
      </c>
      <c r="D93" s="65"/>
      <c r="E93" s="65"/>
      <c r="F93" s="24"/>
      <c r="G93" s="24"/>
      <c r="H93" s="24"/>
      <c r="I93" s="24"/>
      <c r="J93" s="24"/>
      <c r="K93" s="24"/>
      <c r="L93" s="53"/>
      <c r="M93" s="50"/>
      <c r="N93" s="50"/>
      <c r="O93" s="51"/>
    </row>
    <row r="94" spans="1:15" ht="34.5" customHeight="1">
      <c r="A94" s="25">
        <v>87</v>
      </c>
      <c r="B94" s="41"/>
      <c r="C94" s="64" t="s">
        <v>180</v>
      </c>
      <c r="D94" s="65"/>
      <c r="E94" s="65"/>
      <c r="F94" s="24"/>
      <c r="G94" s="24"/>
      <c r="H94" s="24"/>
      <c r="I94" s="24"/>
      <c r="J94" s="24"/>
      <c r="K94" s="24"/>
      <c r="L94" s="53"/>
      <c r="M94" s="50"/>
      <c r="N94" s="50"/>
      <c r="O94" s="51"/>
    </row>
    <row r="95" spans="1:15" ht="87" customHeight="1">
      <c r="A95" s="69" t="s">
        <v>181</v>
      </c>
      <c r="B95" s="69"/>
      <c r="C95" s="70"/>
      <c r="D95" s="70"/>
      <c r="E95" s="70"/>
      <c r="F95" s="70"/>
      <c r="G95" s="70"/>
      <c r="H95" s="70"/>
      <c r="I95" s="70"/>
      <c r="J95" s="70"/>
      <c r="K95" s="70"/>
      <c r="L95" s="70"/>
      <c r="M95" s="70"/>
      <c r="N95" s="70"/>
      <c r="O95" s="70"/>
    </row>
  </sheetData>
  <sheetProtection/>
  <mergeCells count="36">
    <mergeCell ref="A2:O2"/>
    <mergeCell ref="F4:H4"/>
    <mergeCell ref="I4:K4"/>
    <mergeCell ref="A7:E7"/>
    <mergeCell ref="A95:O95"/>
    <mergeCell ref="A4:A5"/>
    <mergeCell ref="B4:B5"/>
    <mergeCell ref="B8:B56"/>
    <mergeCell ref="B57:B70"/>
    <mergeCell ref="B71:B83"/>
    <mergeCell ref="B86:B88"/>
    <mergeCell ref="B89:B91"/>
    <mergeCell ref="B93:B94"/>
    <mergeCell ref="C4:C5"/>
    <mergeCell ref="C8:C10"/>
    <mergeCell ref="C11:C14"/>
    <mergeCell ref="C15:C18"/>
    <mergeCell ref="C19:C24"/>
    <mergeCell ref="C25:C29"/>
    <mergeCell ref="C30:C34"/>
    <mergeCell ref="C37:C40"/>
    <mergeCell ref="C41:C46"/>
    <mergeCell ref="C47:C51"/>
    <mergeCell ref="C55:C56"/>
    <mergeCell ref="C60:C61"/>
    <mergeCell ref="C68:C69"/>
    <mergeCell ref="C86:C87"/>
    <mergeCell ref="D4:D5"/>
    <mergeCell ref="E4:E5"/>
    <mergeCell ref="L4:L5"/>
    <mergeCell ref="N4:N5"/>
    <mergeCell ref="N21:N24"/>
    <mergeCell ref="N38:N40"/>
    <mergeCell ref="N47:N51"/>
    <mergeCell ref="N55:N56"/>
    <mergeCell ref="O4:O5"/>
  </mergeCells>
  <dataValidations count="1">
    <dataValidation type="list" allowBlank="1" showInputMessage="1" showErrorMessage="1" sqref="M14 M15 M19 M25 M30 M41 M47 M51 M55 M56 M61 M69 M87 M90 M8:M13 M16:M18 M20:M24 M26:M29 M31:M34 M35:M37 M38:M40 M42:M46 M48:M50 M52:M54 M57:M60 M62:M68 M70:M86 M88:M89 M91:M94">
      <formula1>"已完工（完成）,建设（实施）中,未开工（实施）"</formula1>
    </dataValidation>
  </dataValidations>
  <printOptions horizontalCentered="1"/>
  <pageMargins left="0.66875" right="0.66875" top="0.7083333333333334" bottom="0.5902777777777778" header="0.5118055555555555" footer="0.5118055555555555"/>
  <pageSetup fitToHeight="0" fitToWidth="1" horizontalDpi="600" verticalDpi="600" orientation="landscape" paperSize="9" scale="37"/>
  <rowBreaks count="1" manualBreakCount="1">
    <brk id="70" max="14"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蔡安琪</dc:creator>
  <cp:keywords/>
  <dc:description/>
  <cp:lastModifiedBy>黄少梅</cp:lastModifiedBy>
  <dcterms:created xsi:type="dcterms:W3CDTF">2023-02-10T01:49:14Z</dcterms:created>
  <dcterms:modified xsi:type="dcterms:W3CDTF">2024-01-31T08:36:17Z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596B14479AC54D06B319BEF6AE0A3793</vt:lpwstr>
  </property>
</Properties>
</file>